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/>
  <bookViews>
    <workbookView xWindow="-15" yWindow="45" windowWidth="15390" windowHeight="11340"/>
  </bookViews>
  <sheets>
    <sheet name="Explications" sheetId="5" r:id="rId1"/>
    <sheet name="Gestion" sheetId="1" r:id="rId2"/>
    <sheet name="appel" sheetId="2" r:id="rId3"/>
  </sheets>
  <externalReferences>
    <externalReference r:id="rId4"/>
  </externalReferences>
  <definedNames>
    <definedName name="_xlnm._FilterDatabase" localSheetId="1" hidden="1">Gestion!$C$12:$L$45</definedName>
    <definedName name="écart">'[1]Résultats de l''épreuve'!$AC$5:$AD$17</definedName>
    <definedName name="PerfFilles">'[1]Résultats de l''épreuve'!$T$6:$V$26</definedName>
    <definedName name="PerfGarcons">'[1]Résultats de l''épreuve'!$U$6:$V$26</definedName>
    <definedName name="_xlnm.Print_Area" localSheetId="2">appel!$B$1:$Z$46</definedName>
    <definedName name="_xlnm.Print_Area" localSheetId="1">Gestion!$A$2:$L$51</definedName>
  </definedNames>
  <calcPr calcId="145621"/>
</workbook>
</file>

<file path=xl/calcChain.xml><?xml version="1.0" encoding="utf-8"?>
<calcChain xmlns="http://schemas.openxmlformats.org/spreadsheetml/2006/main">
  <c r="I4" i="1" l="1"/>
  <c r="H4" i="1" l="1"/>
  <c r="H51" i="1" l="1"/>
  <c r="K51" i="1" s="1"/>
  <c r="H40" i="1"/>
  <c r="K40" i="1" s="1"/>
  <c r="H29" i="1"/>
  <c r="J29" i="1" s="1"/>
  <c r="H36" i="1"/>
  <c r="K36" i="1" s="1"/>
  <c r="H19" i="1"/>
  <c r="J19" i="1" s="1"/>
  <c r="H52" i="1"/>
  <c r="K52" i="1" s="1"/>
  <c r="H34" i="1"/>
  <c r="H48" i="1"/>
  <c r="K48" i="1" s="1"/>
  <c r="H47" i="1"/>
  <c r="K47" i="1" s="1"/>
  <c r="H28" i="1"/>
  <c r="J28" i="1" s="1"/>
  <c r="H43" i="1"/>
  <c r="K43" i="1" s="1"/>
  <c r="H24" i="1"/>
  <c r="K24" i="1" s="1"/>
  <c r="H25" i="1"/>
  <c r="K25" i="1" s="1"/>
  <c r="H17" i="1"/>
  <c r="J17" i="1" s="1"/>
  <c r="H35" i="1"/>
  <c r="J35" i="1" s="1"/>
  <c r="H21" i="1"/>
  <c r="J21" i="1" s="1"/>
  <c r="H15" i="1"/>
  <c r="J15" i="1" s="1"/>
  <c r="H37" i="1"/>
  <c r="J37" i="1" s="1"/>
  <c r="H38" i="1"/>
  <c r="J38" i="1" s="1"/>
  <c r="H14" i="1"/>
  <c r="J14" i="1" s="1"/>
  <c r="H50" i="1"/>
  <c r="K50" i="1" s="1"/>
  <c r="H22" i="1"/>
  <c r="J22" i="1" s="1"/>
  <c r="H16" i="1"/>
  <c r="J16" i="1" s="1"/>
  <c r="H49" i="1"/>
  <c r="K49" i="1" s="1"/>
  <c r="H33" i="1"/>
  <c r="K33" i="1" s="1"/>
  <c r="H13" i="1"/>
  <c r="J13" i="1" s="1"/>
  <c r="H44" i="1"/>
  <c r="J44" i="1" s="1"/>
  <c r="H31" i="1"/>
  <c r="K31" i="1" s="1"/>
  <c r="H20" i="1"/>
  <c r="K20" i="1" s="1"/>
  <c r="H12" i="1"/>
  <c r="K12" i="1" s="1"/>
  <c r="H45" i="1"/>
  <c r="J45" i="1" s="1"/>
  <c r="H42" i="1"/>
  <c r="J42" i="1" s="1"/>
  <c r="H18" i="1"/>
  <c r="J18" i="1" s="1"/>
  <c r="H27" i="1"/>
  <c r="J27" i="1" s="1"/>
  <c r="H30" i="1"/>
  <c r="J30" i="1" s="1"/>
  <c r="H39" i="1"/>
  <c r="J39" i="1" s="1"/>
  <c r="H26" i="1"/>
  <c r="J26" i="1" s="1"/>
  <c r="H32" i="1"/>
  <c r="J32" i="1" s="1"/>
  <c r="H23" i="1"/>
  <c r="J23" i="1" s="1"/>
  <c r="H46" i="1"/>
  <c r="K46" i="1" s="1"/>
  <c r="H41" i="1"/>
  <c r="K41" i="1" s="1"/>
  <c r="H53" i="1"/>
  <c r="K53" i="1" s="1"/>
  <c r="J53" i="1"/>
  <c r="H54" i="1"/>
  <c r="K54" i="1" s="1"/>
  <c r="J54" i="1"/>
  <c r="H55" i="1"/>
  <c r="K55" i="1" s="1"/>
  <c r="J55" i="1"/>
  <c r="H56" i="1"/>
  <c r="K56" i="1" s="1"/>
  <c r="J56" i="1"/>
  <c r="H57" i="1"/>
  <c r="K57" i="1" s="1"/>
  <c r="J57" i="1"/>
  <c r="H58" i="1"/>
  <c r="K58" i="1" s="1"/>
  <c r="J58" i="1"/>
  <c r="H59" i="1"/>
  <c r="K59" i="1" s="1"/>
  <c r="J59" i="1"/>
  <c r="S59" i="1" s="1"/>
  <c r="H60" i="1"/>
  <c r="K60" i="1" s="1"/>
  <c r="J60" i="1"/>
  <c r="H61" i="1"/>
  <c r="K61" i="1" s="1"/>
  <c r="J61" i="1"/>
  <c r="S61" i="1" s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B59" i="2"/>
  <c r="C59" i="2"/>
  <c r="D59" i="2"/>
  <c r="B60" i="2"/>
  <c r="C60" i="2"/>
  <c r="D60" i="2"/>
  <c r="B61" i="2"/>
  <c r="C61" i="2"/>
  <c r="D61" i="2"/>
  <c r="B62" i="2"/>
  <c r="C62" i="2"/>
  <c r="D62" i="2"/>
  <c r="B63" i="2"/>
  <c r="C63" i="2"/>
  <c r="D63" i="2"/>
  <c r="B64" i="2"/>
  <c r="C64" i="2"/>
  <c r="D64" i="2"/>
  <c r="B65" i="2"/>
  <c r="C65" i="2"/>
  <c r="D65" i="2"/>
  <c r="B66" i="2"/>
  <c r="C66" i="2"/>
  <c r="D66" i="2"/>
  <c r="B67" i="2"/>
  <c r="C67" i="2"/>
  <c r="D67" i="2"/>
  <c r="B68" i="2"/>
  <c r="C68" i="2"/>
  <c r="D68" i="2"/>
  <c r="B69" i="2"/>
  <c r="C69" i="2"/>
  <c r="D69" i="2"/>
  <c r="B70" i="2"/>
  <c r="C70" i="2"/>
  <c r="D70" i="2"/>
  <c r="B71" i="2"/>
  <c r="C71" i="2"/>
  <c r="D71" i="2"/>
  <c r="B72" i="2"/>
  <c r="C72" i="2"/>
  <c r="D72" i="2"/>
  <c r="B73" i="2"/>
  <c r="C73" i="2"/>
  <c r="D73" i="2"/>
  <c r="B74" i="2"/>
  <c r="C74" i="2"/>
  <c r="D74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80" i="2"/>
  <c r="C80" i="2"/>
  <c r="D80" i="2"/>
  <c r="B81" i="2"/>
  <c r="C81" i="2"/>
  <c r="D81" i="2"/>
  <c r="B82" i="2"/>
  <c r="C82" i="2"/>
  <c r="D82" i="2"/>
  <c r="B83" i="2"/>
  <c r="C83" i="2"/>
  <c r="D83" i="2"/>
  <c r="B84" i="2"/>
  <c r="C84" i="2"/>
  <c r="D84" i="2"/>
  <c r="B85" i="2"/>
  <c r="C85" i="2"/>
  <c r="D85" i="2"/>
  <c r="B86" i="2"/>
  <c r="C86" i="2"/>
  <c r="D86" i="2"/>
  <c r="B87" i="2"/>
  <c r="C87" i="2"/>
  <c r="D87" i="2"/>
  <c r="B88" i="2"/>
  <c r="C88" i="2"/>
  <c r="D88" i="2"/>
  <c r="B89" i="2"/>
  <c r="C89" i="2"/>
  <c r="D89" i="2"/>
  <c r="B90" i="2"/>
  <c r="C90" i="2"/>
  <c r="D90" i="2"/>
  <c r="B91" i="2"/>
  <c r="C91" i="2"/>
  <c r="D91" i="2"/>
  <c r="B92" i="2"/>
  <c r="C92" i="2"/>
  <c r="D92" i="2"/>
  <c r="B93" i="2"/>
  <c r="C93" i="2"/>
  <c r="D93" i="2"/>
  <c r="B94" i="2"/>
  <c r="C94" i="2"/>
  <c r="D94" i="2"/>
  <c r="B95" i="2"/>
  <c r="C95" i="2"/>
  <c r="D95" i="2"/>
  <c r="B96" i="2"/>
  <c r="C96" i="2"/>
  <c r="D96" i="2"/>
  <c r="B97" i="2"/>
  <c r="C97" i="2"/>
  <c r="D97" i="2"/>
  <c r="B98" i="2"/>
  <c r="C98" i="2"/>
  <c r="D98" i="2"/>
  <c r="B99" i="2"/>
  <c r="C99" i="2"/>
  <c r="D99" i="2"/>
  <c r="B100" i="2"/>
  <c r="C100" i="2"/>
  <c r="D100" i="2"/>
  <c r="J41" i="1" l="1"/>
  <c r="J46" i="1"/>
  <c r="K28" i="1"/>
  <c r="K44" i="1"/>
  <c r="K35" i="1"/>
  <c r="K34" i="1"/>
  <c r="J34" i="1"/>
  <c r="K23" i="1"/>
  <c r="K17" i="1"/>
  <c r="K26" i="1"/>
  <c r="J49" i="1"/>
  <c r="S49" i="1" s="1"/>
  <c r="J25" i="1"/>
  <c r="J24" i="1"/>
  <c r="J43" i="1"/>
  <c r="J36" i="1"/>
  <c r="K15" i="1"/>
  <c r="J51" i="1"/>
  <c r="K14" i="1"/>
  <c r="J52" i="1"/>
  <c r="K32" i="1"/>
  <c r="K19" i="1"/>
  <c r="J47" i="1"/>
  <c r="J12" i="1"/>
  <c r="S12" i="1" s="1"/>
  <c r="K27" i="1"/>
  <c r="J31" i="1"/>
  <c r="K38" i="1"/>
  <c r="J40" i="1"/>
  <c r="K39" i="1"/>
  <c r="K42" i="1"/>
  <c r="K18" i="1"/>
  <c r="K37" i="1"/>
  <c r="K13" i="1"/>
  <c r="S60" i="1"/>
  <c r="S58" i="1"/>
  <c r="S56" i="1"/>
  <c r="S54" i="1"/>
  <c r="K45" i="1"/>
  <c r="S57" i="1"/>
  <c r="S55" i="1"/>
  <c r="S53" i="1"/>
  <c r="S51" i="1"/>
  <c r="K30" i="1"/>
  <c r="J33" i="1"/>
  <c r="K16" i="1"/>
  <c r="K22" i="1"/>
  <c r="K21" i="1"/>
  <c r="J48" i="1"/>
  <c r="K29" i="1"/>
  <c r="J20" i="1"/>
  <c r="J50" i="1"/>
  <c r="S43" i="1" l="1"/>
  <c r="S28" i="1"/>
  <c r="S47" i="1"/>
  <c r="S35" i="1"/>
  <c r="S52" i="1"/>
  <c r="S44" i="1"/>
  <c r="S50" i="1"/>
  <c r="S24" i="1"/>
  <c r="S36" i="1"/>
  <c r="S39" i="1"/>
  <c r="S27" i="1"/>
  <c r="S31" i="1"/>
  <c r="S29" i="1"/>
  <c r="S23" i="1"/>
  <c r="S30" i="1"/>
  <c r="S41" i="1"/>
  <c r="S26" i="1"/>
  <c r="S37" i="1"/>
  <c r="S13" i="1"/>
  <c r="S32" i="1"/>
  <c r="S25" i="1"/>
  <c r="S17" i="1"/>
  <c r="S20" i="1"/>
  <c r="S33" i="1"/>
  <c r="E6" i="1"/>
  <c r="S16" i="1"/>
  <c r="S14" i="1"/>
  <c r="S15" i="1"/>
  <c r="S19" i="1"/>
  <c r="S42" i="1"/>
  <c r="S40" i="1"/>
  <c r="S48" i="1"/>
  <c r="H6" i="1"/>
  <c r="H5" i="1"/>
  <c r="S45" i="1"/>
  <c r="S46" i="1"/>
  <c r="H9" i="1"/>
  <c r="H8" i="1"/>
  <c r="S18" i="1"/>
  <c r="S22" i="1"/>
  <c r="E9" i="1"/>
  <c r="E7" i="1"/>
  <c r="H7" i="1"/>
  <c r="E8" i="1"/>
  <c r="E5" i="1"/>
  <c r="S21" i="1"/>
  <c r="S38" i="1"/>
  <c r="S34" i="1"/>
  <c r="F6" i="1" l="1"/>
  <c r="I5" i="1"/>
  <c r="F8" i="1"/>
  <c r="I8" i="1"/>
  <c r="F5" i="1"/>
  <c r="F9" i="1"/>
  <c r="F7" i="1"/>
  <c r="I7" i="1"/>
  <c r="I6" i="1"/>
  <c r="I9" i="1"/>
</calcChain>
</file>

<file path=xl/comments1.xml><?xml version="1.0" encoding="utf-8"?>
<comments xmlns="http://schemas.openxmlformats.org/spreadsheetml/2006/main">
  <authors>
    <author>Fifi La Roulette</author>
    <author>FRCL</author>
    <author>Moi</author>
  </authors>
  <commentList>
    <comment ref="A2" authorId="0">
      <text>
        <r>
          <rPr>
            <b/>
            <sz val="14"/>
            <color indexed="81"/>
            <rFont val="Tahoma"/>
            <family val="2"/>
          </rPr>
          <t xml:space="preserve">Toutes les cellules de cette couleur peuvent être modifiées
</t>
        </r>
      </text>
    </comment>
    <comment ref="D3" authorId="0">
      <text>
        <r>
          <rPr>
            <b/>
            <sz val="14"/>
            <color indexed="81"/>
            <rFont val="Tahoma"/>
            <family val="2"/>
          </rPr>
          <t xml:space="preserve">Entrez l'année par ex:
Pour l'année scolaire 2012/2013 entrez </t>
        </r>
        <r>
          <rPr>
            <b/>
            <sz val="14"/>
            <color indexed="10"/>
            <rFont val="Tahoma"/>
            <family val="2"/>
          </rPr>
          <t>2012</t>
        </r>
      </text>
    </comment>
    <comment ref="H4" authorId="1">
      <text>
        <r>
          <rPr>
            <b/>
            <sz val="8"/>
            <color indexed="81"/>
            <rFont val="Tahoma"/>
            <family val="2"/>
          </rPr>
          <t>Nombre total d'nscrits avec un numéro de licence.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" authorId="1">
      <text>
        <r>
          <rPr>
            <b/>
            <sz val="9"/>
            <color indexed="81"/>
            <rFont val="Tahoma"/>
            <family val="2"/>
          </rPr>
          <t>Nombre potentiel d'inscrits mais qui n'ont pas de n° de licence.</t>
        </r>
      </text>
    </comment>
    <comment ref="H5" authorId="2">
      <text>
        <r>
          <rPr>
            <b/>
            <sz val="8"/>
            <color indexed="81"/>
            <rFont val="Tahoma"/>
            <family val="2"/>
          </rPr>
          <t>C'est le nombre total de benjamins inscrits 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" authorId="2">
      <text>
        <r>
          <rPr>
            <b/>
            <sz val="8"/>
            <color indexed="81"/>
            <rFont val="Tahoma"/>
            <family val="2"/>
          </rPr>
          <t>C'est le nombre de bejamins inscrits en compétition.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2">
      <text>
        <r>
          <rPr>
            <b/>
            <sz val="12"/>
            <color indexed="81"/>
            <rFont val="Tahoma"/>
            <family val="2"/>
          </rPr>
          <t xml:space="preserve">L pour loisir
C pour compétition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2">
      <text>
        <r>
          <rPr>
            <b/>
            <sz val="11"/>
            <color indexed="81"/>
            <rFont val="Tahoma"/>
            <family val="2"/>
          </rPr>
          <t>F ou G</t>
        </r>
      </text>
    </comment>
    <comment ref="K11" authorId="0">
      <text>
        <r>
          <rPr>
            <b/>
            <sz val="12"/>
            <color indexed="81"/>
            <rFont val="Tahoma"/>
            <family val="2"/>
          </rPr>
          <t xml:space="preserve">Surclassement possible en fonction des activités. </t>
        </r>
      </text>
    </comment>
  </commentList>
</comments>
</file>

<file path=xl/sharedStrings.xml><?xml version="1.0" encoding="utf-8"?>
<sst xmlns="http://schemas.openxmlformats.org/spreadsheetml/2006/main" count="110" uniqueCount="78">
  <si>
    <t>Nom</t>
  </si>
  <si>
    <t>Prénom</t>
  </si>
  <si>
    <t>classe</t>
  </si>
  <si>
    <t>age</t>
  </si>
  <si>
    <t>Date nais</t>
  </si>
  <si>
    <t xml:space="preserve"> AS  VOLLEY  AS  VOLLEY  AS  VOLLEY  AS  VOLLEY</t>
  </si>
  <si>
    <t>N° DE LICENCE</t>
  </si>
  <si>
    <t>BG</t>
  </si>
  <si>
    <t>BF</t>
  </si>
  <si>
    <t>MG</t>
  </si>
  <si>
    <t>MF</t>
  </si>
  <si>
    <t>CF</t>
  </si>
  <si>
    <t>CG</t>
  </si>
  <si>
    <t>tel</t>
  </si>
  <si>
    <t>CATEGORIES D'AGE</t>
  </si>
  <si>
    <t>Sexe</t>
  </si>
  <si>
    <t>CAT</t>
  </si>
  <si>
    <t>*</t>
  </si>
  <si>
    <t>Loisir
ou
Compét</t>
  </si>
  <si>
    <t>Poussin G</t>
  </si>
  <si>
    <t>Poussin F</t>
  </si>
  <si>
    <t>Benj G</t>
  </si>
  <si>
    <t>Benj F</t>
  </si>
  <si>
    <t>Surclassement possible</t>
  </si>
  <si>
    <t>Minime G</t>
  </si>
  <si>
    <t>Minime F</t>
  </si>
  <si>
    <t>Cadet</t>
  </si>
  <si>
    <t>Cadette</t>
  </si>
  <si>
    <t>Junior G</t>
  </si>
  <si>
    <t>Junior F</t>
  </si>
  <si>
    <t>Senior G</t>
  </si>
  <si>
    <t>Senior F</t>
  </si>
  <si>
    <t>g</t>
  </si>
  <si>
    <t>JG</t>
  </si>
  <si>
    <t>JF</t>
  </si>
  <si>
    <t>SF</t>
  </si>
  <si>
    <t>SG</t>
  </si>
  <si>
    <t>F</t>
  </si>
  <si>
    <t>G</t>
  </si>
  <si>
    <t>L</t>
  </si>
  <si>
    <t>C</t>
  </si>
  <si>
    <t>c</t>
  </si>
  <si>
    <t>l</t>
  </si>
  <si>
    <t>Mathis</t>
  </si>
  <si>
    <t>RAMON</t>
  </si>
  <si>
    <t>Nicolas</t>
  </si>
  <si>
    <t>Shaïma</t>
  </si>
  <si>
    <t>Alasan</t>
  </si>
  <si>
    <t>Nouslati</t>
  </si>
  <si>
    <t>Aurélia</t>
  </si>
  <si>
    <t>Kenza</t>
  </si>
  <si>
    <t>Mercedes</t>
  </si>
  <si>
    <t>.SSVBBenj F</t>
  </si>
  <si>
    <t>Pablo</t>
  </si>
  <si>
    <t>Pierrick</t>
  </si>
  <si>
    <t>Tristan</t>
  </si>
  <si>
    <t>Contacter l'auteur:</t>
  </si>
  <si>
    <t>cleaut@free.fr</t>
  </si>
  <si>
    <t>Ce document permet de gérer plus efficacement les joueurs de l'AS</t>
  </si>
  <si>
    <t>1) Vous ne pouvez remplir que les cellules colorées, les autres sont protégées.</t>
  </si>
  <si>
    <t>4) Attention le bouton "gomme" efface toutes les données.</t>
  </si>
  <si>
    <t>5) Pour imprimer, sélectionner la feuille et appuyez sur " ctrl + P ".</t>
  </si>
  <si>
    <t>LISTE DES JOUEURS DE --??--</t>
  </si>
  <si>
    <t>Nombre de licenciés</t>
  </si>
  <si>
    <t>DRADON</t>
  </si>
  <si>
    <t>MANGIN</t>
  </si>
  <si>
    <t>ABDODU</t>
  </si>
  <si>
    <t>OUERTAI</t>
  </si>
  <si>
    <t>POLO</t>
  </si>
  <si>
    <t>LEROUSA</t>
  </si>
  <si>
    <t>CARDINO</t>
  </si>
  <si>
    <t>SANSAI</t>
  </si>
  <si>
    <t>MAURA</t>
  </si>
  <si>
    <t>FALLINSZE</t>
  </si>
  <si>
    <t>Vous devez utiliser la feuille "Gestion" pour remplir les données de vos joueurs</t>
  </si>
  <si>
    <t>2) Rentrer "2012" pour la période scolaire 2012 / 2013.</t>
  </si>
  <si>
    <t>2) Saisisser les noms, prénoms, sexe etc.. ou faire un "copier coller" de votre liste.</t>
  </si>
  <si>
    <t>3) Utiliser le bouton "trier" pour classer vos licenciés.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</si>
</sst>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yy\ &quot;ans&quot;"/>
    <numFmt numFmtId="165" formatCode="d/m/yy"/>
    <numFmt numFmtId="166" formatCode="dd/mm/yy"/>
    <numFmt numFmtId="167" formatCode="General&quot;ans&quot;"/>
    <numFmt numFmtId="168" formatCode="0#&quot; &quot;##&quot; &quot;##&quot; &quot;##&quot; &quot;##"/>
    <numFmt numFmtId="169" formatCode="d\-mmm"/>
    <numFmt numFmtId="170" formatCode="##&quot; &quot;00&quot; &quot;00"/>
  </numFmts>
  <fonts count="25" x14ac:knownFonts="1">
    <font>
      <sz val="10"/>
      <name val="Arial"/>
    </font>
    <font>
      <b/>
      <sz val="12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color indexed="81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color indexed="10"/>
      <name val="Arial"/>
      <family val="2"/>
    </font>
    <font>
      <b/>
      <i/>
      <sz val="20"/>
      <color indexed="10"/>
      <name val="Arial"/>
      <family val="2"/>
    </font>
    <font>
      <b/>
      <sz val="20"/>
      <color indexed="16"/>
      <name val="Arial"/>
      <family val="2"/>
    </font>
    <font>
      <b/>
      <sz val="14"/>
      <color indexed="81"/>
      <name val="Tahoma"/>
      <family val="2"/>
    </font>
    <font>
      <b/>
      <sz val="14"/>
      <color indexed="10"/>
      <name val="Tahoma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1"/>
      <color indexed="81"/>
      <name val="Tahoma"/>
      <family val="2"/>
    </font>
    <font>
      <u/>
      <sz val="10"/>
      <color indexed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1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14" fontId="1" fillId="0" borderId="3" xfId="0" applyNumberFormat="1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167" fontId="3" fillId="0" borderId="4" xfId="0" applyNumberFormat="1" applyFont="1" applyBorder="1" applyAlignment="1" applyProtection="1">
      <alignment horizontal="center" vertical="center"/>
      <protection hidden="1"/>
    </xf>
    <xf numFmtId="167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justify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167" fontId="0" fillId="0" borderId="9" xfId="0" applyNumberForma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167" fontId="0" fillId="0" borderId="12" xfId="0" applyNumberForma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3" xfId="0" applyBorder="1" applyProtection="1">
      <protection hidden="1"/>
    </xf>
    <xf numFmtId="167" fontId="0" fillId="0" borderId="14" xfId="0" applyNumberForma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3" borderId="6" xfId="0" applyNumberFormat="1" applyFont="1" applyFill="1" applyBorder="1" applyAlignment="1" applyProtection="1">
      <alignment horizontal="center"/>
      <protection hidden="1"/>
    </xf>
    <xf numFmtId="0" fontId="1" fillId="0" borderId="5" xfId="0" applyNumberFormat="1" applyFont="1" applyBorder="1" applyAlignment="1" applyProtection="1">
      <alignment horizontal="center"/>
      <protection hidden="1"/>
    </xf>
    <xf numFmtId="0" fontId="11" fillId="2" borderId="0" xfId="0" applyNumberFormat="1" applyFont="1" applyFill="1" applyAlignment="1" applyProtection="1">
      <alignment horizontal="center" vertical="center"/>
      <protection locked="0"/>
    </xf>
    <xf numFmtId="168" fontId="0" fillId="2" borderId="1" xfId="0" applyNumberFormat="1" applyFill="1" applyBorder="1" applyProtection="1">
      <protection locked="0"/>
    </xf>
    <xf numFmtId="168" fontId="17" fillId="2" borderId="1" xfId="0" applyNumberFormat="1" applyFont="1" applyFill="1" applyBorder="1" applyProtection="1">
      <protection locked="0"/>
    </xf>
    <xf numFmtId="169" fontId="5" fillId="0" borderId="1" xfId="0" applyNumberFormat="1" applyFont="1" applyFill="1" applyBorder="1" applyAlignment="1" applyProtection="1">
      <alignment textRotation="60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9" fontId="5" fillId="0" borderId="2" xfId="0" applyNumberFormat="1" applyFont="1" applyFill="1" applyBorder="1" applyAlignment="1" applyProtection="1">
      <alignment textRotation="60"/>
      <protection locked="0"/>
    </xf>
    <xf numFmtId="0" fontId="0" fillId="0" borderId="0" xfId="0" applyProtection="1">
      <protection locked="0"/>
    </xf>
    <xf numFmtId="0" fontId="19" fillId="0" borderId="0" xfId="1" applyAlignment="1" applyProtection="1">
      <protection hidden="1"/>
    </xf>
    <xf numFmtId="0" fontId="2" fillId="0" borderId="0" xfId="0" applyFont="1" applyProtection="1">
      <protection locked="0" hidden="1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hidden="1"/>
    </xf>
    <xf numFmtId="170" fontId="17" fillId="2" borderId="1" xfId="0" applyNumberFormat="1" applyFont="1" applyFill="1" applyBorder="1" applyProtection="1">
      <protection locked="0"/>
    </xf>
    <xf numFmtId="170" fontId="0" fillId="2" borderId="1" xfId="0" applyNumberFormat="1" applyFill="1" applyBorder="1" applyProtection="1">
      <protection locked="0"/>
    </xf>
    <xf numFmtId="170" fontId="0" fillId="2" borderId="17" xfId="0" applyNumberFormat="1" applyFill="1" applyBorder="1" applyProtection="1">
      <protection locked="0"/>
    </xf>
    <xf numFmtId="170" fontId="17" fillId="2" borderId="17" xfId="0" applyNumberFormat="1" applyFont="1" applyFill="1" applyBorder="1" applyProtection="1">
      <protection locked="0"/>
    </xf>
    <xf numFmtId="170" fontId="17" fillId="2" borderId="0" xfId="0" applyNumberFormat="1" applyFont="1" applyFill="1" applyBorder="1" applyProtection="1">
      <protection locked="0"/>
    </xf>
    <xf numFmtId="170" fontId="0" fillId="2" borderId="0" xfId="0" applyNumberFormat="1" applyFill="1" applyBorder="1" applyProtection="1"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/>
      <protection locked="0"/>
    </xf>
    <xf numFmtId="0" fontId="22" fillId="4" borderId="24" xfId="2" applyFont="1" applyFill="1" applyBorder="1" applyAlignment="1" applyProtection="1">
      <alignment horizontal="center" vertical="center" wrapText="1"/>
    </xf>
    <xf numFmtId="0" fontId="17" fillId="0" borderId="0" xfId="2"/>
    <xf numFmtId="0" fontId="17" fillId="4" borderId="25" xfId="2" applyFill="1" applyBorder="1" applyProtection="1"/>
    <xf numFmtId="0" fontId="17" fillId="4" borderId="0" xfId="2" applyFill="1" applyBorder="1" applyProtection="1"/>
    <xf numFmtId="0" fontId="17" fillId="4" borderId="26" xfId="2" applyFill="1" applyBorder="1" applyProtection="1"/>
    <xf numFmtId="0" fontId="23" fillId="4" borderId="25" xfId="2" applyFont="1" applyFill="1" applyBorder="1" applyProtection="1"/>
    <xf numFmtId="0" fontId="17" fillId="4" borderId="25" xfId="2" applyFont="1" applyFill="1" applyBorder="1" applyProtection="1"/>
    <xf numFmtId="0" fontId="17" fillId="4" borderId="27" xfId="2" applyFill="1" applyBorder="1" applyProtection="1"/>
    <xf numFmtId="0" fontId="17" fillId="4" borderId="28" xfId="2" applyFill="1" applyBorder="1" applyProtection="1"/>
    <xf numFmtId="0" fontId="17" fillId="4" borderId="29" xfId="2" applyFill="1" applyBorder="1" applyProtection="1"/>
    <xf numFmtId="0" fontId="17" fillId="0" borderId="0" xfId="2" applyProtection="1"/>
    <xf numFmtId="0" fontId="17" fillId="0" borderId="0" xfId="2" applyAlignment="1" applyProtection="1">
      <alignment horizontal="right"/>
    </xf>
    <xf numFmtId="0" fontId="17" fillId="5" borderId="0" xfId="2" applyFill="1" applyBorder="1" applyProtection="1"/>
    <xf numFmtId="0" fontId="17" fillId="6" borderId="0" xfId="2" applyFill="1" applyAlignment="1" applyProtection="1">
      <alignment horizontal="right"/>
    </xf>
    <xf numFmtId="0" fontId="24" fillId="6" borderId="0" xfId="3" applyFill="1" applyAlignment="1" applyProtection="1"/>
    <xf numFmtId="14" fontId="1" fillId="2" borderId="18" xfId="0" applyNumberFormat="1" applyFont="1" applyFill="1" applyBorder="1" applyAlignment="1" applyProtection="1">
      <alignment horizontal="center" vertical="center"/>
      <protection locked="0"/>
    </xf>
    <xf numFmtId="14" fontId="1" fillId="2" borderId="19" xfId="0" applyNumberFormat="1" applyFont="1" applyFill="1" applyBorder="1" applyAlignment="1" applyProtection="1">
      <alignment horizontal="center" vertical="center"/>
      <protection locked="0"/>
    </xf>
    <xf numFmtId="14" fontId="1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16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</cellXfs>
  <cellStyles count="4">
    <cellStyle name="Lien hypertexte" xfId="1" builtinId="8"/>
    <cellStyle name="Lien hypertexte 2" xfId="3"/>
    <cellStyle name="Normal" xfId="0" builtinId="0"/>
    <cellStyle name="Normal 2" xfId="2"/>
  </cellStyles>
  <dxfs count="12">
    <dxf>
      <font>
        <color theme="0"/>
      </font>
      <fill>
        <patternFill>
          <bgColor theme="1"/>
        </patternFill>
      </fill>
    </dxf>
    <dxf>
      <fill>
        <gradientFill degree="90">
          <stop position="0">
            <color theme="0"/>
          </stop>
          <stop position="0.5">
            <color theme="8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 degree="270">
          <stop position="0">
            <color theme="0"/>
          </stop>
          <stop position="1">
            <color rgb="FF00B050"/>
          </stop>
        </gradientFill>
      </fill>
    </dxf>
    <dxf>
      <fill>
        <gradientFill degree="90">
          <stop position="0">
            <color theme="0"/>
          </stop>
          <stop position="0.5">
            <color theme="8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9" tint="-0.25098422193060094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FF00"/>
          </stop>
          <stop position="1">
            <color theme="0"/>
          </stop>
        </gradientFill>
      </fill>
    </dxf>
    <dxf>
      <fill>
        <gradientFill degree="270">
          <stop position="0">
            <color theme="0"/>
          </stop>
          <stop position="1">
            <color rgb="FF00B050"/>
          </stop>
        </gradientFill>
      </fill>
    </dxf>
    <dxf>
      <font>
        <b/>
        <i val="0"/>
        <condense val="0"/>
        <extend val="0"/>
      </font>
      <fill>
        <patternFill>
          <bgColor indexed="48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372688</xdr:colOff>
      <xdr:row>3</xdr:row>
      <xdr:rowOff>52112</xdr:rowOff>
    </xdr:from>
    <xdr:to>
      <xdr:col>10</xdr:col>
      <xdr:colOff>140297</xdr:colOff>
      <xdr:row>8</xdr:row>
      <xdr:rowOff>154387</xdr:rowOff>
    </xdr:to>
    <xdr:sp macro="" textlink="">
      <xdr:nvSpPr>
        <xdr:cNvPr id="2" name="Rectangle 1"/>
        <xdr:cNvSpPr>
          <a:spLocks noChangeAspect="1"/>
        </xdr:cNvSpPr>
      </xdr:nvSpPr>
      <xdr:spPr>
        <a:xfrm rot="20710189">
          <a:off x="4944688" y="895755"/>
          <a:ext cx="2815609" cy="9459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outil AS</a:t>
          </a:r>
          <a:endParaRPr lang="fr-FR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2</xdr:row>
      <xdr:rowOff>180975</xdr:rowOff>
    </xdr:from>
    <xdr:to>
      <xdr:col>11</xdr:col>
      <xdr:colOff>542925</xdr:colOff>
      <xdr:row>5</xdr:row>
      <xdr:rowOff>114300</xdr:rowOff>
    </xdr:to>
    <xdr:grpSp>
      <xdr:nvGrpSpPr>
        <xdr:cNvPr id="1216" name="Groupe 3"/>
        <xdr:cNvGrpSpPr>
          <a:grpSpLocks/>
        </xdr:cNvGrpSpPr>
      </xdr:nvGrpSpPr>
      <xdr:grpSpPr bwMode="auto">
        <a:xfrm>
          <a:off x="6394450" y="752475"/>
          <a:ext cx="792163" cy="854075"/>
          <a:chOff x="6248401" y="752476"/>
          <a:chExt cx="790574" cy="857250"/>
        </a:xfrm>
      </xdr:grpSpPr>
      <xdr:pic macro="[0]!TrierAs">
        <xdr:nvPicPr>
          <xdr:cNvPr id="1220" name="Image 1" descr="trier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248401" y="752476"/>
            <a:ext cx="790574" cy="7905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TrierAs" textlink="">
        <xdr:nvSpPr>
          <xdr:cNvPr id="3" name="Rectangle 2"/>
          <xdr:cNvSpPr/>
        </xdr:nvSpPr>
        <xdr:spPr>
          <a:xfrm>
            <a:off x="6324601" y="1247776"/>
            <a:ext cx="657224" cy="361950"/>
          </a:xfrm>
          <a:prstGeom prst="rect">
            <a:avLst/>
          </a:prstGeom>
          <a:noFill/>
        </xdr:spPr>
        <xdr:txBody>
          <a:bodyPr wrap="square" lIns="91440" tIns="45720" rIns="91440" bIns="45720" anchor="ctr" anchorCtr="0">
            <a:noAutofit/>
          </a:bodyPr>
          <a:lstStyle/>
          <a:p>
            <a:pPr algn="ctr"/>
            <a:r>
              <a:rPr lang="fr-FR" sz="16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TRIER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228600</xdr:rowOff>
    </xdr:from>
    <xdr:to>
      <xdr:col>3</xdr:col>
      <xdr:colOff>219075</xdr:colOff>
      <xdr:row>7</xdr:row>
      <xdr:rowOff>47625</xdr:rowOff>
    </xdr:to>
    <xdr:grpSp>
      <xdr:nvGrpSpPr>
        <xdr:cNvPr id="1217" name="Group 35"/>
        <xdr:cNvGrpSpPr>
          <a:grpSpLocks/>
        </xdr:cNvGrpSpPr>
      </xdr:nvGrpSpPr>
      <xdr:grpSpPr bwMode="auto">
        <a:xfrm>
          <a:off x="0" y="284163"/>
          <a:ext cx="1377950" cy="1668462"/>
          <a:chOff x="0" y="30"/>
          <a:chExt cx="145" cy="176"/>
        </a:xfrm>
      </xdr:grpSpPr>
      <xdr:pic macro="[0]!EffacerJoueurAs">
        <xdr:nvPicPr>
          <xdr:cNvPr id="1218" name="Picture 33" descr="gomme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0" y="30"/>
            <a:ext cx="145" cy="1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[0]!EffacerJoueurAs" textlink="">
        <xdr:nvSpPr>
          <xdr:cNvPr id="1058" name="WordArt 34"/>
          <xdr:cNvSpPr>
            <a:spLocks noChangeArrowheads="1" noChangeShapeType="1" noTextEdit="1"/>
          </xdr:cNvSpPr>
        </xdr:nvSpPr>
        <xdr:spPr bwMode="auto">
          <a:xfrm>
            <a:off x="27" y="152"/>
            <a:ext cx="60" cy="24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Arial Black"/>
              </a:rPr>
              <a:t>Effacer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&#231;ois\EPS\TICE\TICE%20Informatique%20BAC%20BEP\3X500mBac-Gen-et-Tech-Niv4-Session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saisie"/>
      <sheetName val="Résultats de l'épreuve"/>
    </sheetNames>
    <sheetDataSet>
      <sheetData sheetId="0" refreshError="1"/>
      <sheetData sheetId="1" refreshError="1"/>
      <sheetData sheetId="2">
        <row r="5">
          <cell r="AC5">
            <v>0</v>
          </cell>
          <cell r="AD5">
            <v>3</v>
          </cell>
        </row>
        <row r="6">
          <cell r="T6">
            <v>1.1574074074074073E-5</v>
          </cell>
          <cell r="U6">
            <v>1.1574074074074073E-5</v>
          </cell>
          <cell r="V6">
            <v>14</v>
          </cell>
          <cell r="AC6">
            <v>1.1574074074074074E-6</v>
          </cell>
          <cell r="AD6" t="str">
            <v>3</v>
          </cell>
        </row>
        <row r="7">
          <cell r="T7">
            <v>3.819560185185185E-3</v>
          </cell>
          <cell r="U7">
            <v>2.8936342592592594E-3</v>
          </cell>
          <cell r="V7">
            <v>13.3</v>
          </cell>
          <cell r="AC7">
            <v>2.3263888888888887E-5</v>
          </cell>
          <cell r="AD7" t="str">
            <v>2,7</v>
          </cell>
        </row>
        <row r="8">
          <cell r="T8">
            <v>3.8774305555555554E-3</v>
          </cell>
          <cell r="U8">
            <v>2.9515046296296294E-3</v>
          </cell>
          <cell r="V8">
            <v>12.6</v>
          </cell>
          <cell r="AC8">
            <v>3.4837962962962962E-5</v>
          </cell>
          <cell r="AD8" t="str">
            <v>2,4</v>
          </cell>
        </row>
        <row r="9">
          <cell r="T9">
            <v>3.9468750000000007E-3</v>
          </cell>
          <cell r="U9">
            <v>2.9978009259259255E-3</v>
          </cell>
          <cell r="V9">
            <v>11.9</v>
          </cell>
          <cell r="AC9">
            <v>4.6412037037037034E-5</v>
          </cell>
          <cell r="AD9" t="str">
            <v>2,1</v>
          </cell>
        </row>
        <row r="10">
          <cell r="T10">
            <v>4.0163194444444448E-3</v>
          </cell>
          <cell r="U10">
            <v>3.0556712962962963E-3</v>
          </cell>
          <cell r="V10">
            <v>11.2</v>
          </cell>
          <cell r="AC10">
            <v>5.7986111111111106E-5</v>
          </cell>
          <cell r="AD10" t="str">
            <v>1,8</v>
          </cell>
        </row>
        <row r="11">
          <cell r="T11">
            <v>4.1089120370370368E-3</v>
          </cell>
          <cell r="U11">
            <v>3.1135416666666664E-3</v>
          </cell>
          <cell r="V11">
            <v>10.5</v>
          </cell>
          <cell r="AC11">
            <v>8.1134259259259256E-5</v>
          </cell>
          <cell r="AD11" t="str">
            <v>1,5</v>
          </cell>
        </row>
        <row r="12">
          <cell r="T12">
            <v>4.2015046296296297E-3</v>
          </cell>
          <cell r="U12">
            <v>3.1714120370370364E-3</v>
          </cell>
          <cell r="V12">
            <v>9.8000000000000007</v>
          </cell>
          <cell r="AC12">
            <v>1.0428240740740741E-4</v>
          </cell>
          <cell r="AD12" t="str">
            <v>1,2</v>
          </cell>
        </row>
        <row r="13">
          <cell r="T13">
            <v>4.3635416666666666E-3</v>
          </cell>
          <cell r="U13">
            <v>3.2408564814814813E-3</v>
          </cell>
          <cell r="V13">
            <v>9.1</v>
          </cell>
          <cell r="AC13">
            <v>1.2743055555555554E-4</v>
          </cell>
          <cell r="AD13" t="str">
            <v>0,9</v>
          </cell>
        </row>
        <row r="14">
          <cell r="T14">
            <v>4.5255787037037044E-3</v>
          </cell>
          <cell r="U14">
            <v>3.3334490740740742E-3</v>
          </cell>
          <cell r="V14">
            <v>8.4</v>
          </cell>
          <cell r="AC14">
            <v>1.5057870370370371E-4</v>
          </cell>
          <cell r="AD14" t="str">
            <v>0,6</v>
          </cell>
        </row>
        <row r="15">
          <cell r="T15">
            <v>4.7107638888888893E-3</v>
          </cell>
          <cell r="U15">
            <v>3.4260416666666666E-3</v>
          </cell>
          <cell r="V15">
            <v>7.7</v>
          </cell>
          <cell r="AC15">
            <v>1.8530092592592592E-4</v>
          </cell>
          <cell r="AD15" t="str">
            <v>0,3</v>
          </cell>
        </row>
        <row r="16">
          <cell r="T16">
            <v>4.8959490740740743E-3</v>
          </cell>
          <cell r="U16">
            <v>3.5302083333333327E-3</v>
          </cell>
          <cell r="V16">
            <v>7</v>
          </cell>
          <cell r="AC16">
            <v>2.315972222222222E-4</v>
          </cell>
          <cell r="AD16">
            <v>0</v>
          </cell>
        </row>
        <row r="17">
          <cell r="T17">
            <v>5.0927083333333336E-3</v>
          </cell>
          <cell r="U17">
            <v>3.634375E-3</v>
          </cell>
          <cell r="V17">
            <v>6.3</v>
          </cell>
          <cell r="AC17">
            <v>2.3171296296296297E-4</v>
          </cell>
        </row>
        <row r="18">
          <cell r="T18">
            <v>5.3010416666666666E-3</v>
          </cell>
          <cell r="U18">
            <v>3.7501157407407405E-3</v>
          </cell>
          <cell r="V18">
            <v>5.6</v>
          </cell>
        </row>
        <row r="19">
          <cell r="T19">
            <v>5.5093750000000004E-3</v>
          </cell>
          <cell r="U19">
            <v>3.9005787037037038E-3</v>
          </cell>
          <cell r="V19">
            <v>4.9000000000000004</v>
          </cell>
        </row>
        <row r="20">
          <cell r="T20">
            <v>5.7292824074074078E-3</v>
          </cell>
          <cell r="U20">
            <v>4.0857638888888888E-3</v>
          </cell>
          <cell r="V20">
            <v>4.2</v>
          </cell>
        </row>
        <row r="21">
          <cell r="T21">
            <v>5.9839120370370376E-3</v>
          </cell>
          <cell r="U21">
            <v>4.2825231481481481E-3</v>
          </cell>
          <cell r="V21">
            <v>3.5</v>
          </cell>
        </row>
        <row r="22">
          <cell r="T22">
            <v>6.2385416666666665E-3</v>
          </cell>
          <cell r="U22">
            <v>4.4908564814814811E-3</v>
          </cell>
          <cell r="V22">
            <v>2.8</v>
          </cell>
        </row>
        <row r="23">
          <cell r="T23">
            <v>6.5278935185185188E-3</v>
          </cell>
          <cell r="U23">
            <v>4.7339120370370365E-3</v>
          </cell>
          <cell r="V23">
            <v>2.1</v>
          </cell>
        </row>
        <row r="24">
          <cell r="T24">
            <v>6.8288194444444455E-3</v>
          </cell>
          <cell r="U24">
            <v>4.9885416666666672E-3</v>
          </cell>
          <cell r="V24">
            <v>1.4</v>
          </cell>
        </row>
        <row r="25">
          <cell r="T25">
            <v>7.1760416666666674E-3</v>
          </cell>
          <cell r="U25">
            <v>5.3010416666666657E-3</v>
          </cell>
          <cell r="V25">
            <v>0.7</v>
          </cell>
        </row>
        <row r="26">
          <cell r="T26">
            <v>7.5232638888888892E-3</v>
          </cell>
          <cell r="U26">
            <v>5.6135416666666677E-3</v>
          </cell>
          <cell r="V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eaut@free.fr?subject=Renseignement%203X50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140" zoomScaleNormal="140" workbookViewId="0">
      <selection activeCell="G16" sqref="G16"/>
    </sheetView>
  </sheetViews>
  <sheetFormatPr baseColWidth="10" defaultRowHeight="12.75" x14ac:dyDescent="0.2"/>
  <cols>
    <col min="1" max="16384" width="11.42578125" style="79"/>
  </cols>
  <sheetData>
    <row r="1" spans="1:8" ht="24.75" customHeight="1" thickBot="1" x14ac:dyDescent="0.25">
      <c r="A1" s="78" t="s">
        <v>58</v>
      </c>
      <c r="B1" s="78"/>
      <c r="C1" s="78"/>
      <c r="D1" s="78"/>
      <c r="E1" s="78"/>
      <c r="F1" s="78"/>
      <c r="G1" s="78"/>
      <c r="H1" s="78"/>
    </row>
    <row r="2" spans="1:8" ht="24.75" customHeight="1" x14ac:dyDescent="0.2">
      <c r="A2" s="78"/>
      <c r="B2" s="78"/>
      <c r="C2" s="78"/>
      <c r="D2" s="78"/>
      <c r="E2" s="78"/>
      <c r="F2" s="78"/>
      <c r="G2" s="78"/>
      <c r="H2" s="78"/>
    </row>
    <row r="3" spans="1:8" ht="11.25" customHeight="1" x14ac:dyDescent="0.2">
      <c r="A3" s="80"/>
      <c r="B3" s="81"/>
      <c r="C3" s="81"/>
      <c r="D3" s="81"/>
      <c r="E3" s="81"/>
      <c r="F3" s="81"/>
      <c r="G3" s="81"/>
      <c r="H3" s="82"/>
    </row>
    <row r="4" spans="1:8" ht="15" x14ac:dyDescent="0.2">
      <c r="A4" s="83" t="s">
        <v>74</v>
      </c>
      <c r="B4" s="81"/>
      <c r="C4" s="81"/>
      <c r="D4" s="81"/>
      <c r="E4" s="81"/>
      <c r="F4" s="81"/>
      <c r="G4" s="81"/>
      <c r="H4" s="82"/>
    </row>
    <row r="5" spans="1:8" ht="9.75" customHeight="1" x14ac:dyDescent="0.2">
      <c r="A5" s="80"/>
      <c r="B5" s="81"/>
      <c r="C5" s="81"/>
      <c r="D5" s="81"/>
      <c r="E5" s="81"/>
      <c r="F5" s="81"/>
      <c r="G5" s="81"/>
      <c r="H5" s="82"/>
    </row>
    <row r="6" spans="1:8" ht="9.75" customHeight="1" x14ac:dyDescent="0.2">
      <c r="A6" s="80"/>
      <c r="B6" s="81"/>
      <c r="C6" s="81"/>
      <c r="D6" s="81"/>
      <c r="E6" s="81"/>
      <c r="F6" s="81"/>
      <c r="G6" s="81"/>
      <c r="H6" s="82"/>
    </row>
    <row r="7" spans="1:8" ht="10.5" customHeight="1" x14ac:dyDescent="0.2">
      <c r="A7" s="80" t="s">
        <v>59</v>
      </c>
      <c r="B7" s="81"/>
      <c r="C7" s="81"/>
      <c r="D7" s="81"/>
      <c r="E7" s="81"/>
      <c r="F7" s="81"/>
      <c r="G7" s="81"/>
      <c r="H7" s="82"/>
    </row>
    <row r="8" spans="1:8" ht="10.5" customHeight="1" x14ac:dyDescent="0.2">
      <c r="A8" s="80"/>
      <c r="B8" s="81"/>
      <c r="C8" s="81"/>
      <c r="D8" s="81"/>
      <c r="E8" s="81"/>
      <c r="F8" s="81"/>
      <c r="G8" s="81"/>
      <c r="H8" s="82"/>
    </row>
    <row r="9" spans="1:8" ht="10.5" customHeight="1" x14ac:dyDescent="0.2">
      <c r="A9" s="80" t="s">
        <v>75</v>
      </c>
      <c r="B9" s="81"/>
      <c r="C9" s="81"/>
      <c r="D9" s="81"/>
      <c r="E9" s="81"/>
      <c r="F9" s="81"/>
      <c r="G9" s="81"/>
      <c r="H9" s="82"/>
    </row>
    <row r="10" spans="1:8" ht="10.5" customHeight="1" x14ac:dyDescent="0.2">
      <c r="A10" s="80"/>
      <c r="B10" s="81"/>
      <c r="C10" s="81"/>
      <c r="D10" s="81"/>
      <c r="E10" s="81"/>
      <c r="F10" s="81"/>
      <c r="G10" s="81"/>
      <c r="H10" s="82"/>
    </row>
    <row r="11" spans="1:8" ht="10.5" customHeight="1" x14ac:dyDescent="0.2">
      <c r="A11" s="80" t="s">
        <v>76</v>
      </c>
      <c r="B11" s="81"/>
      <c r="C11" s="81"/>
      <c r="D11" s="81"/>
      <c r="E11" s="81"/>
      <c r="F11" s="81"/>
      <c r="G11" s="81"/>
      <c r="H11" s="82"/>
    </row>
    <row r="12" spans="1:8" ht="10.5" customHeight="1" x14ac:dyDescent="0.2">
      <c r="A12" s="80"/>
      <c r="B12" s="81"/>
      <c r="C12" s="81"/>
      <c r="D12" s="81"/>
      <c r="E12" s="81"/>
      <c r="F12" s="81"/>
      <c r="G12" s="81"/>
      <c r="H12" s="82"/>
    </row>
    <row r="13" spans="1:8" ht="10.5" customHeight="1" x14ac:dyDescent="0.2">
      <c r="A13" s="80" t="s">
        <v>77</v>
      </c>
      <c r="B13" s="81"/>
      <c r="C13" s="81"/>
      <c r="D13" s="81"/>
      <c r="E13" s="81"/>
      <c r="F13" s="81"/>
      <c r="G13" s="81"/>
      <c r="H13" s="82"/>
    </row>
    <row r="14" spans="1:8" ht="10.5" customHeight="1" x14ac:dyDescent="0.2">
      <c r="A14" s="80"/>
      <c r="B14" s="81"/>
      <c r="C14" s="81"/>
      <c r="D14" s="81"/>
      <c r="E14" s="81"/>
      <c r="F14" s="81"/>
      <c r="G14" s="81"/>
      <c r="H14" s="82"/>
    </row>
    <row r="15" spans="1:8" ht="10.5" customHeight="1" x14ac:dyDescent="0.2">
      <c r="A15" s="84" t="s">
        <v>60</v>
      </c>
      <c r="B15" s="81"/>
      <c r="C15" s="81"/>
      <c r="D15" s="81"/>
      <c r="E15" s="81"/>
      <c r="F15" s="81"/>
      <c r="G15" s="81"/>
      <c r="H15" s="82"/>
    </row>
    <row r="16" spans="1:8" ht="10.5" customHeight="1" x14ac:dyDescent="0.2">
      <c r="A16" s="84"/>
      <c r="B16" s="81"/>
      <c r="C16" s="81"/>
      <c r="D16" s="81"/>
      <c r="E16" s="81"/>
      <c r="F16" s="81"/>
      <c r="G16" s="81"/>
      <c r="H16" s="82"/>
    </row>
    <row r="17" spans="1:8" ht="10.5" customHeight="1" x14ac:dyDescent="0.2">
      <c r="A17" s="80" t="s">
        <v>61</v>
      </c>
      <c r="B17" s="81"/>
      <c r="C17" s="81"/>
      <c r="D17" s="81"/>
      <c r="E17" s="81"/>
      <c r="F17" s="81"/>
      <c r="G17" s="81"/>
      <c r="H17" s="82"/>
    </row>
    <row r="18" spans="1:8" x14ac:dyDescent="0.2">
      <c r="A18" s="80"/>
      <c r="B18" s="81"/>
      <c r="C18" s="81"/>
      <c r="D18" s="81"/>
      <c r="E18" s="81"/>
      <c r="F18" s="81"/>
      <c r="G18" s="81"/>
      <c r="H18" s="82"/>
    </row>
    <row r="19" spans="1:8" x14ac:dyDescent="0.2">
      <c r="A19" s="80"/>
      <c r="B19" s="90"/>
      <c r="C19" s="91" t="s">
        <v>56</v>
      </c>
      <c r="D19" s="91"/>
      <c r="E19" s="92" t="s">
        <v>57</v>
      </c>
      <c r="F19" s="81"/>
      <c r="G19" s="81"/>
      <c r="H19" s="82"/>
    </row>
    <row r="20" spans="1:8" ht="13.5" thickBot="1" x14ac:dyDescent="0.25">
      <c r="A20" s="85"/>
      <c r="B20" s="86"/>
      <c r="C20" s="86"/>
      <c r="D20" s="86"/>
      <c r="E20" s="86"/>
      <c r="F20" s="86"/>
      <c r="G20" s="86"/>
      <c r="H20" s="87"/>
    </row>
    <row r="21" spans="1:8" x14ac:dyDescent="0.2">
      <c r="A21" s="88"/>
      <c r="B21" s="88"/>
      <c r="C21" s="88"/>
      <c r="D21" s="88"/>
      <c r="E21" s="88"/>
      <c r="F21" s="88"/>
      <c r="G21" s="88"/>
      <c r="H21" s="88"/>
    </row>
    <row r="22" spans="1:8" x14ac:dyDescent="0.2">
      <c r="A22" s="88"/>
      <c r="B22" s="88"/>
      <c r="C22" s="89"/>
      <c r="D22" s="89"/>
      <c r="E22"/>
      <c r="F22" s="88"/>
      <c r="G22" s="88"/>
      <c r="H22" s="88"/>
    </row>
  </sheetData>
  <mergeCells count="3">
    <mergeCell ref="A1:H2"/>
    <mergeCell ref="C22:D22"/>
    <mergeCell ref="C19:D19"/>
  </mergeCells>
  <hyperlinks>
    <hyperlink ref="E19" r:id="rId1"/>
  </hyperlink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V609"/>
  <sheetViews>
    <sheetView zoomScale="120" zoomScaleNormal="120" workbookViewId="0">
      <selection activeCell="B7" sqref="B7"/>
    </sheetView>
  </sheetViews>
  <sheetFormatPr baseColWidth="10" defaultRowHeight="12.75" x14ac:dyDescent="0.2"/>
  <cols>
    <col min="1" max="1" width="3" style="18" bestFit="1" customWidth="1"/>
    <col min="2" max="2" width="9.140625" style="11" customWidth="1"/>
    <col min="3" max="3" width="5.28515625" style="10" bestFit="1" customWidth="1"/>
    <col min="4" max="4" width="14.7109375" style="6" customWidth="1"/>
    <col min="5" max="5" width="9.85546875" style="6" bestFit="1" customWidth="1"/>
    <col min="6" max="6" width="7.7109375" style="6" customWidth="1"/>
    <col min="7" max="7" width="10.140625" style="6" customWidth="1"/>
    <col min="8" max="8" width="10.7109375" style="6" customWidth="1"/>
    <col min="9" max="9" width="14.42578125" style="6" bestFit="1" customWidth="1"/>
    <col min="10" max="10" width="9" style="18" bestFit="1" customWidth="1"/>
    <col min="11" max="11" width="5.5703125" style="18" customWidth="1"/>
    <col min="12" max="12" width="14.28515625" style="11" customWidth="1"/>
    <col min="13" max="13" width="2.5703125" style="60" customWidth="1"/>
    <col min="14" max="14" width="11.42578125" style="11" hidden="1" customWidth="1"/>
    <col min="15" max="15" width="11.42578125" style="10" hidden="1" customWidth="1"/>
    <col min="16" max="16" width="8.85546875" style="12" hidden="1" customWidth="1"/>
    <col min="17" max="19" width="11.42578125" style="11" hidden="1" customWidth="1"/>
    <col min="20" max="20" width="9.42578125" style="11" customWidth="1"/>
    <col min="22" max="16384" width="11.42578125" style="11"/>
  </cols>
  <sheetData>
    <row r="1" spans="1:22" ht="4.5" customHeight="1" thickBot="1" x14ac:dyDescent="0.25"/>
    <row r="2" spans="1:22" s="8" customFormat="1" ht="40.5" customHeight="1" thickBot="1" x14ac:dyDescent="0.3">
      <c r="A2" s="71" t="s">
        <v>62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  <c r="M2" s="62"/>
      <c r="O2" s="9"/>
      <c r="P2" s="7"/>
    </row>
    <row r="3" spans="1:22" ht="30" customHeight="1" thickBot="1" x14ac:dyDescent="0.25">
      <c r="A3" s="10"/>
      <c r="D3" s="52">
        <v>2012</v>
      </c>
      <c r="E3" s="11"/>
      <c r="F3" s="11"/>
      <c r="G3" s="11"/>
      <c r="H3" s="11"/>
      <c r="I3" s="11"/>
      <c r="J3" s="10"/>
      <c r="K3" s="10"/>
    </row>
    <row r="4" spans="1:22" ht="26.25" thickBot="1" x14ac:dyDescent="0.4">
      <c r="A4" s="10"/>
      <c r="D4" s="93" t="s">
        <v>63</v>
      </c>
      <c r="E4" s="94"/>
      <c r="F4" s="94"/>
      <c r="G4" s="95"/>
      <c r="H4" s="27">
        <f>COUNT($I$12:$I62)</f>
        <v>9</v>
      </c>
      <c r="I4" s="11">
        <f>COUNTA($C$12:$C$61)</f>
        <v>11</v>
      </c>
      <c r="J4" s="10"/>
      <c r="K4" s="10"/>
    </row>
    <row r="5" spans="1:22" ht="16.5" thickBot="1" x14ac:dyDescent="0.3">
      <c r="A5" s="10"/>
      <c r="D5" s="13" t="s">
        <v>8</v>
      </c>
      <c r="E5" s="51">
        <f>COUNTIF($J$12:$J$74,"Benj F")</f>
        <v>4</v>
      </c>
      <c r="F5" s="50" t="str">
        <f>COUNTIF($S$12:$S$73,"Cbenj F")+COUNTIF($S$12:$S$73,".SSVBbenj F") &amp; " BF"</f>
        <v>2 BF</v>
      </c>
      <c r="G5" s="13" t="s">
        <v>7</v>
      </c>
      <c r="H5" s="51">
        <f>COUNTIF($J$12:$J$74,"Benj G")</f>
        <v>1</v>
      </c>
      <c r="I5" s="50" t="str">
        <f>COUNTIF($S$12:$S$73,"cBenj G")+COUNTIF($S$12:$S$73,".SSVBBenj G")&amp; " BG"</f>
        <v>0 BG</v>
      </c>
      <c r="J5" s="10"/>
      <c r="K5" s="10"/>
    </row>
    <row r="6" spans="1:22" ht="16.5" thickBot="1" x14ac:dyDescent="0.3">
      <c r="A6" s="10"/>
      <c r="D6" s="13" t="s">
        <v>10</v>
      </c>
      <c r="E6" s="51">
        <f>COUNTIF($J$12:$J$74,"Minime F")</f>
        <v>1</v>
      </c>
      <c r="F6" s="50" t="str">
        <f>COUNTIF($S$12:$S$73,"cMinime F")+COUNTIF($S$12:$S$73,".SSVBMinime F")&amp;" MF"</f>
        <v>1 MF</v>
      </c>
      <c r="G6" s="13" t="s">
        <v>9</v>
      </c>
      <c r="H6" s="51">
        <f>COUNTIF($J$12:$J$74,"Minime G")</f>
        <v>3</v>
      </c>
      <c r="I6" s="50" t="str">
        <f>COUNTIF($S$12:$S$73,"cMinime G")+COUNTIF($S$12:$S$73,".SSVBMinime G")&amp; " MG"</f>
        <v>2 MG</v>
      </c>
      <c r="J6" s="10"/>
      <c r="K6" s="10"/>
    </row>
    <row r="7" spans="1:22" ht="16.5" thickBot="1" x14ac:dyDescent="0.3">
      <c r="A7" s="10"/>
      <c r="D7" s="13" t="s">
        <v>11</v>
      </c>
      <c r="E7" s="51">
        <f>COUNTIF($J$12:$J$74,"Cadette")</f>
        <v>0</v>
      </c>
      <c r="F7" s="50" t="str">
        <f>COUNTIF($S$12:$S$73,"cCadette")+COUNTIF($S$12:$S$73,".SSVBCadette")&amp; " CF"</f>
        <v>0 CF</v>
      </c>
      <c r="G7" s="13" t="s">
        <v>12</v>
      </c>
      <c r="H7" s="51">
        <f>COUNTIF($J$12:$J$74,"Cadet")</f>
        <v>0</v>
      </c>
      <c r="I7" s="50" t="str">
        <f>COUNTIF($S$12:$S$73,"cCadet G")+COUNTIF($S$12:$S$73,".SSVBCadet G")&amp; " CG"</f>
        <v>0 CG</v>
      </c>
      <c r="J7" s="10"/>
      <c r="K7" s="10"/>
    </row>
    <row r="8" spans="1:22" ht="16.5" customHeight="1" thickBot="1" x14ac:dyDescent="0.3">
      <c r="A8" s="10"/>
      <c r="D8" s="13" t="s">
        <v>34</v>
      </c>
      <c r="E8" s="51">
        <f>COUNTIF($J$12:$J$74,"Junior F")</f>
        <v>0</v>
      </c>
      <c r="F8" s="50" t="str">
        <f>COUNTIF($S$12:$S$73,"cJunior F")+COUNTIF($S$12:$S$73,".SSVBJunior F")&amp; " JF"</f>
        <v>0 JF</v>
      </c>
      <c r="G8" s="13" t="s">
        <v>33</v>
      </c>
      <c r="H8" s="51">
        <f>COUNTIF($J$12:$J$74,"Junior G")</f>
        <v>0</v>
      </c>
      <c r="I8" s="50" t="str">
        <f>COUNTIF($S$12:$S$73,"cJunior G")+COUNTIF($S$12:$S$73,".SSVBJunior G")&amp; " JG"</f>
        <v>0 JG</v>
      </c>
      <c r="J8" s="10"/>
      <c r="K8" s="10"/>
    </row>
    <row r="9" spans="1:22" ht="16.5" customHeight="1" thickBot="1" x14ac:dyDescent="0.3">
      <c r="A9" s="10"/>
      <c r="D9" s="13" t="s">
        <v>35</v>
      </c>
      <c r="E9" s="51">
        <f>COUNTIF($J$12:$J$74,"Senior F")</f>
        <v>0</v>
      </c>
      <c r="F9" s="50" t="str">
        <f>COUNTIF($S$12:$S$73,"cSenior F")+COUNTIF($S$12:$S$73,".SSVBSenior F")&amp; " SF"</f>
        <v>0 SF</v>
      </c>
      <c r="G9" s="13" t="s">
        <v>36</v>
      </c>
      <c r="H9" s="51">
        <f>COUNTIF($J$12:$J$74,"Senior G")</f>
        <v>0</v>
      </c>
      <c r="I9" s="50" t="str">
        <f>COUNTIF($S$12:$S$73,"cSenior G")+COUNTIF($S$12:$S$73,".SSVBSenior G")&amp; " SG"</f>
        <v>0 SG</v>
      </c>
      <c r="J9" s="10"/>
      <c r="K9" s="10"/>
    </row>
    <row r="10" spans="1:22" ht="9.75" customHeight="1" thickBot="1" x14ac:dyDescent="0.25">
      <c r="A10" s="10"/>
      <c r="D10" s="11"/>
      <c r="E10" s="11"/>
      <c r="F10" s="11"/>
      <c r="G10" s="11"/>
      <c r="H10" s="11"/>
      <c r="I10" s="11"/>
      <c r="J10" s="10"/>
      <c r="K10" s="10"/>
    </row>
    <row r="11" spans="1:22" ht="38.25" customHeight="1" thickBot="1" x14ac:dyDescent="0.25">
      <c r="A11" s="14"/>
      <c r="B11" s="34" t="s">
        <v>18</v>
      </c>
      <c r="C11" s="22" t="s">
        <v>15</v>
      </c>
      <c r="D11" s="23" t="s">
        <v>0</v>
      </c>
      <c r="E11" s="23" t="s">
        <v>1</v>
      </c>
      <c r="F11" s="23" t="s">
        <v>2</v>
      </c>
      <c r="G11" s="24" t="s">
        <v>4</v>
      </c>
      <c r="H11" s="23" t="s">
        <v>3</v>
      </c>
      <c r="I11" s="49" t="s">
        <v>6</v>
      </c>
      <c r="J11" s="23" t="s">
        <v>16</v>
      </c>
      <c r="K11" s="26" t="s">
        <v>17</v>
      </c>
      <c r="L11" s="25" t="s">
        <v>13</v>
      </c>
      <c r="M11" s="63"/>
      <c r="N11" s="74" t="s">
        <v>14</v>
      </c>
      <c r="O11" s="75"/>
      <c r="P11" s="75"/>
      <c r="Q11" s="75"/>
      <c r="R11" s="76"/>
    </row>
    <row r="12" spans="1:22" ht="17.25" customHeight="1" x14ac:dyDescent="0.2">
      <c r="A12" s="15">
        <v>1</v>
      </c>
      <c r="B12" s="99" t="s">
        <v>41</v>
      </c>
      <c r="C12" s="104" t="s">
        <v>37</v>
      </c>
      <c r="D12" s="102" t="s">
        <v>44</v>
      </c>
      <c r="E12" s="102" t="s">
        <v>49</v>
      </c>
      <c r="F12" s="102">
        <v>61</v>
      </c>
      <c r="G12" s="103">
        <v>37185</v>
      </c>
      <c r="H12" s="16">
        <f>IF(G12="","",$D$3-YEAR(G12))</f>
        <v>11</v>
      </c>
      <c r="I12" s="65">
        <v>74</v>
      </c>
      <c r="J12" s="15" t="str">
        <f>IF($G12="","",IF($I12="","",IF(C12="f",LOOKUP($H12,$N$12:$N$23,$P$12:$P$23),LOOKUP($H12,$N$12:$N$23,$O$12:$O$23))))</f>
        <v>Benj F</v>
      </c>
      <c r="K12" s="48" t="str">
        <f>IF(H12="","",IF(H12=12,"*M",IF(H12=14,"*C",IF(H12=16,"*J",""))))</f>
        <v/>
      </c>
      <c r="L12" s="53"/>
      <c r="N12" s="36">
        <v>9</v>
      </c>
      <c r="O12" s="37" t="s">
        <v>19</v>
      </c>
      <c r="P12" s="37" t="s">
        <v>20</v>
      </c>
      <c r="Q12" s="38"/>
      <c r="R12" s="39"/>
      <c r="S12" s="11" t="str">
        <f>$B12&amp;$J12</f>
        <v>cBenj F</v>
      </c>
      <c r="T12" s="10"/>
      <c r="V12" s="61"/>
    </row>
    <row r="13" spans="1:22" ht="17.25" customHeight="1" x14ac:dyDescent="0.2">
      <c r="A13" s="5">
        <v>2</v>
      </c>
      <c r="B13" s="99" t="s">
        <v>40</v>
      </c>
      <c r="C13" s="96" t="s">
        <v>37</v>
      </c>
      <c r="D13" s="97" t="s">
        <v>67</v>
      </c>
      <c r="E13" s="97" t="s">
        <v>46</v>
      </c>
      <c r="F13" s="97">
        <v>51</v>
      </c>
      <c r="G13" s="101">
        <v>36637</v>
      </c>
      <c r="H13" s="17">
        <f>IF(G13="","",$D$3-YEAR(G13))</f>
        <v>12</v>
      </c>
      <c r="I13" s="66">
        <v>6</v>
      </c>
      <c r="J13" s="15" t="str">
        <f>IF($G13="","",IF($I13="","",IF(C13="f",LOOKUP($H13,$N$12:$N$23,$P$12:$P$23),LOOKUP($H13,$N$12:$N$23,$O$12:$O$23))))</f>
        <v>Benj F</v>
      </c>
      <c r="K13" s="48" t="str">
        <f>IF(H13="","",IF(H13=12,"*M",IF(H13=14,"*C",IF(H13=16,"*J",""))))</f>
        <v>*M</v>
      </c>
      <c r="L13" s="53"/>
      <c r="M13" s="63"/>
      <c r="N13" s="40">
        <v>10</v>
      </c>
      <c r="O13" s="41" t="s">
        <v>21</v>
      </c>
      <c r="P13" s="41" t="s">
        <v>22</v>
      </c>
      <c r="Q13" s="42"/>
      <c r="R13" s="43"/>
      <c r="S13" s="11" t="str">
        <f t="shared" ref="S13:S74" si="0">$B13&amp;$J13</f>
        <v>CBenj F</v>
      </c>
      <c r="T13" s="10"/>
    </row>
    <row r="14" spans="1:22" ht="17.25" customHeight="1" x14ac:dyDescent="0.2">
      <c r="A14" s="5">
        <v>3</v>
      </c>
      <c r="B14" s="99" t="s">
        <v>40</v>
      </c>
      <c r="C14" s="96" t="s">
        <v>37</v>
      </c>
      <c r="D14" s="97" t="s">
        <v>66</v>
      </c>
      <c r="E14" s="97" t="s">
        <v>48</v>
      </c>
      <c r="F14" s="97">
        <v>51</v>
      </c>
      <c r="G14" s="101">
        <v>36521</v>
      </c>
      <c r="H14" s="17">
        <f>IF(G14="","",$D$3-YEAR(G14))</f>
        <v>13</v>
      </c>
      <c r="I14" s="66">
        <v>8</v>
      </c>
      <c r="J14" s="15" t="str">
        <f>IF($G14="","",IF($I14="","",IF(C14="f",LOOKUP($H14,$N$12:$N$23,$P$12:$P$23),LOOKUP($H14,$N$12:$N$23,$O$12:$O$23))))</f>
        <v>Minime F</v>
      </c>
      <c r="K14" s="48" t="str">
        <f>IF(H14="","",IF(H14=12,"*M",IF(H14=14,"*C",IF(H14=16,"*J",""))))</f>
        <v/>
      </c>
      <c r="L14" s="53">
        <v>601020304</v>
      </c>
      <c r="N14" s="40">
        <v>11</v>
      </c>
      <c r="O14" s="41" t="s">
        <v>21</v>
      </c>
      <c r="P14" s="41" t="s">
        <v>22</v>
      </c>
      <c r="Q14" s="42"/>
      <c r="R14" s="43"/>
      <c r="S14" s="11" t="str">
        <f t="shared" si="0"/>
        <v>CMinime F</v>
      </c>
      <c r="T14" s="35"/>
    </row>
    <row r="15" spans="1:22" ht="17.25" customHeight="1" x14ac:dyDescent="0.2">
      <c r="A15" s="5">
        <v>4</v>
      </c>
      <c r="B15" s="96" t="s">
        <v>40</v>
      </c>
      <c r="C15" s="99" t="s">
        <v>38</v>
      </c>
      <c r="D15" s="97" t="s">
        <v>68</v>
      </c>
      <c r="E15" s="97" t="s">
        <v>55</v>
      </c>
      <c r="F15" s="97">
        <v>41</v>
      </c>
      <c r="G15" s="101">
        <v>36237</v>
      </c>
      <c r="H15" s="17">
        <f>IF(G15="","",$D$3-YEAR(G15))</f>
        <v>13</v>
      </c>
      <c r="I15" s="66"/>
      <c r="J15" s="15" t="str">
        <f>IF($G15="","",IF($I15="","",IF(C15="f",LOOKUP($H15,$N$12:$N$23,$P$12:$P$23),LOOKUP($H15,$N$12:$N$23,$O$12:$O$23))))</f>
        <v/>
      </c>
      <c r="K15" s="48" t="str">
        <f>IF(H15="","",IF(H15=12,"*M",IF(H15=14,"*C",IF(H15=16,"*J",""))))</f>
        <v/>
      </c>
      <c r="L15" s="53"/>
      <c r="M15" s="63"/>
      <c r="N15" s="40">
        <v>12</v>
      </c>
      <c r="O15" s="41" t="s">
        <v>21</v>
      </c>
      <c r="P15" s="41" t="s">
        <v>22</v>
      </c>
      <c r="Q15" s="42" t="s">
        <v>23</v>
      </c>
      <c r="R15" s="43"/>
      <c r="S15" s="11" t="str">
        <f t="shared" si="0"/>
        <v>C</v>
      </c>
      <c r="T15" s="35"/>
    </row>
    <row r="16" spans="1:22" ht="17.25" customHeight="1" x14ac:dyDescent="0.2">
      <c r="A16" s="5">
        <v>5</v>
      </c>
      <c r="B16" s="96" t="s">
        <v>40</v>
      </c>
      <c r="C16" s="96" t="s">
        <v>38</v>
      </c>
      <c r="D16" s="97" t="s">
        <v>69</v>
      </c>
      <c r="E16" s="97" t="s">
        <v>45</v>
      </c>
      <c r="F16" s="97">
        <v>41</v>
      </c>
      <c r="G16" s="101">
        <v>35923</v>
      </c>
      <c r="H16" s="17">
        <f>IF(G16="","",$D$3-YEAR(G16))</f>
        <v>14</v>
      </c>
      <c r="I16" s="66"/>
      <c r="J16" s="15" t="str">
        <f>IF($G16="","",IF($I16="","",IF(C16="f",LOOKUP($H16,$N$12:$N$23,$P$12:$P$23),LOOKUP($H16,$N$12:$N$23,$O$12:$O$23))))</f>
        <v/>
      </c>
      <c r="K16" s="48" t="str">
        <f>IF(H16="","",IF(H16=12,"*M",IF(H16=14,"*C",IF(H16=16,"*J",""))))</f>
        <v>*C</v>
      </c>
      <c r="L16" s="53"/>
      <c r="M16" s="63"/>
      <c r="N16" s="40">
        <v>13</v>
      </c>
      <c r="O16" s="41" t="s">
        <v>24</v>
      </c>
      <c r="P16" s="41" t="s">
        <v>25</v>
      </c>
      <c r="Q16" s="42"/>
      <c r="R16" s="43"/>
      <c r="S16" s="11" t="str">
        <f t="shared" si="0"/>
        <v>C</v>
      </c>
      <c r="T16" s="35"/>
    </row>
    <row r="17" spans="1:20" ht="17.25" customHeight="1" x14ac:dyDescent="0.2">
      <c r="A17" s="5">
        <v>6</v>
      </c>
      <c r="B17" s="96" t="s">
        <v>40</v>
      </c>
      <c r="C17" s="99" t="s">
        <v>38</v>
      </c>
      <c r="D17" s="97" t="s">
        <v>70</v>
      </c>
      <c r="E17" s="97" t="s">
        <v>43</v>
      </c>
      <c r="F17" s="97"/>
      <c r="G17" s="101">
        <v>36291</v>
      </c>
      <c r="H17" s="17">
        <f>IF(G17="","",$D$3-YEAR(G17))</f>
        <v>13</v>
      </c>
      <c r="I17" s="66">
        <v>1</v>
      </c>
      <c r="J17" s="15" t="str">
        <f>IF($G17="","",IF($I17="","",IF(C17="f",LOOKUP($H17,$N$12:$N$23,$P$12:$P$23),LOOKUP($H17,$N$12:$N$23,$O$12:$O$23))))</f>
        <v>Minime G</v>
      </c>
      <c r="K17" s="48" t="str">
        <f>IF(H17="","",IF(H17=12,"*M",IF(H17=14,"*C",IF(H17=16,"*J",""))))</f>
        <v/>
      </c>
      <c r="L17" s="53"/>
      <c r="N17" s="40">
        <v>14</v>
      </c>
      <c r="O17" s="41" t="s">
        <v>24</v>
      </c>
      <c r="P17" s="41" t="s">
        <v>25</v>
      </c>
      <c r="Q17" s="42" t="s">
        <v>23</v>
      </c>
      <c r="R17" s="43"/>
      <c r="S17" s="11" t="str">
        <f t="shared" si="0"/>
        <v>CMinime G</v>
      </c>
      <c r="T17" s="35"/>
    </row>
    <row r="18" spans="1:20" ht="17.25" customHeight="1" x14ac:dyDescent="0.2">
      <c r="A18" s="5">
        <v>7</v>
      </c>
      <c r="B18" s="99" t="s">
        <v>41</v>
      </c>
      <c r="C18" s="99" t="s">
        <v>32</v>
      </c>
      <c r="D18" s="97" t="s">
        <v>71</v>
      </c>
      <c r="E18" s="97" t="s">
        <v>53</v>
      </c>
      <c r="F18" s="97">
        <v>53</v>
      </c>
      <c r="G18" s="98">
        <v>36263</v>
      </c>
      <c r="H18" s="17">
        <f>IF(G18="","",$D$3-YEAR(G18))</f>
        <v>13</v>
      </c>
      <c r="I18" s="66">
        <v>66</v>
      </c>
      <c r="J18" s="15" t="str">
        <f>IF($G18="","",IF($I18="","",IF(C18="f",LOOKUP($H18,$N$12:$N$23,$P$12:$P$23),LOOKUP($H18,$N$12:$N$23,$O$12:$O$23))))</f>
        <v>Minime G</v>
      </c>
      <c r="K18" s="48" t="str">
        <f>IF(H18="","",IF(H18=12,"*M",IF(H18=14,"*C",IF(H18=16,"*J",""))))</f>
        <v/>
      </c>
      <c r="L18" s="53"/>
      <c r="N18" s="40">
        <v>15</v>
      </c>
      <c r="O18" s="41" t="s">
        <v>26</v>
      </c>
      <c r="P18" s="41" t="s">
        <v>27</v>
      </c>
      <c r="Q18" s="42"/>
      <c r="R18" s="43"/>
      <c r="S18" s="11" t="str">
        <f t="shared" si="0"/>
        <v>cMinime G</v>
      </c>
      <c r="T18" s="35"/>
    </row>
    <row r="19" spans="1:20" ht="17.25" customHeight="1" x14ac:dyDescent="0.2">
      <c r="A19" s="5">
        <v>8</v>
      </c>
      <c r="B19" s="99" t="s">
        <v>42</v>
      </c>
      <c r="C19" s="99" t="s">
        <v>37</v>
      </c>
      <c r="D19" s="97" t="s">
        <v>64</v>
      </c>
      <c r="E19" s="97" t="s">
        <v>50</v>
      </c>
      <c r="F19" s="97">
        <v>61</v>
      </c>
      <c r="G19" s="98">
        <v>36912</v>
      </c>
      <c r="H19" s="17">
        <f>IF(G19="","",$D$3-YEAR(G19))</f>
        <v>11</v>
      </c>
      <c r="I19" s="65">
        <v>75</v>
      </c>
      <c r="J19" s="15" t="str">
        <f>IF($G19="","",IF($I19="","",IF(C19="f",LOOKUP($H19,$N$12:$N$23,$P$12:$P$23),LOOKUP($H19,$N$12:$N$23,$O$12:$O$23))))</f>
        <v>Benj F</v>
      </c>
      <c r="K19" s="48" t="str">
        <f>IF(H19="","",IF(H19=12,"*M",IF(H19=14,"*C",IF(H19=16,"*J",""))))</f>
        <v/>
      </c>
      <c r="L19" s="53"/>
      <c r="N19" s="40">
        <v>16</v>
      </c>
      <c r="O19" s="41" t="s">
        <v>26</v>
      </c>
      <c r="P19" s="41" t="s">
        <v>27</v>
      </c>
      <c r="Q19" s="42" t="s">
        <v>23</v>
      </c>
      <c r="R19" s="43"/>
      <c r="S19" s="11" t="str">
        <f t="shared" si="0"/>
        <v>lBenj F</v>
      </c>
      <c r="T19" s="35"/>
    </row>
    <row r="20" spans="1:20" ht="17.25" customHeight="1" x14ac:dyDescent="0.2">
      <c r="A20" s="5">
        <v>9</v>
      </c>
      <c r="B20" s="99" t="s">
        <v>39</v>
      </c>
      <c r="C20" s="99" t="s">
        <v>37</v>
      </c>
      <c r="D20" s="97" t="s">
        <v>65</v>
      </c>
      <c r="E20" s="97" t="s">
        <v>51</v>
      </c>
      <c r="F20" s="97">
        <v>61</v>
      </c>
      <c r="G20" s="98">
        <v>36949</v>
      </c>
      <c r="H20" s="17">
        <f>IF(G20="","",$D$3-YEAR(G20))</f>
        <v>11</v>
      </c>
      <c r="I20" s="65">
        <v>81</v>
      </c>
      <c r="J20" s="15" t="str">
        <f>IF($G20="","",IF($I20="","",IF(C20="f",LOOKUP($H20,$N$12:$N$23,$P$12:$P$23),LOOKUP($H20,$N$12:$N$23,$O$12:$O$23))))</f>
        <v>Benj F</v>
      </c>
      <c r="K20" s="48" t="str">
        <f>IF(H20="","",IF(H20=12,"*M",IF(H20=14,"*C",IF(H20=16,"*J",""))))</f>
        <v/>
      </c>
      <c r="L20" s="53"/>
      <c r="N20" s="40">
        <v>17</v>
      </c>
      <c r="O20" s="41" t="s">
        <v>28</v>
      </c>
      <c r="P20" s="41" t="s">
        <v>29</v>
      </c>
      <c r="Q20" s="42"/>
      <c r="R20" s="43"/>
      <c r="S20" s="11" t="str">
        <f t="shared" si="0"/>
        <v>LBenj F</v>
      </c>
      <c r="T20" s="35"/>
    </row>
    <row r="21" spans="1:20" ht="17.25" customHeight="1" x14ac:dyDescent="0.2">
      <c r="A21" s="5">
        <v>10</v>
      </c>
      <c r="B21" s="99" t="s">
        <v>39</v>
      </c>
      <c r="C21" s="99" t="s">
        <v>38</v>
      </c>
      <c r="D21" s="97" t="s">
        <v>72</v>
      </c>
      <c r="E21" s="97" t="s">
        <v>54</v>
      </c>
      <c r="F21" s="97">
        <v>61</v>
      </c>
      <c r="G21" s="101">
        <v>36836</v>
      </c>
      <c r="H21" s="17">
        <f>IF(G21="","",$D$3-YEAR(G21))</f>
        <v>12</v>
      </c>
      <c r="I21" s="66">
        <v>999999999</v>
      </c>
      <c r="J21" s="15" t="str">
        <f>IF($G21="","",IF($I21="","",IF(C21="f",LOOKUP($H21,$N$12:$N$23,$P$12:$P$23),LOOKUP($H21,$N$12:$N$23,$O$12:$O$23))))</f>
        <v>Benj G</v>
      </c>
      <c r="K21" s="48" t="str">
        <f>IF(H21="","",IF(H21=12,"*M",IF(H21=14,"*C",IF(H21=16,"*J",""))))</f>
        <v>*M</v>
      </c>
      <c r="L21" s="53"/>
      <c r="N21" s="40">
        <v>18</v>
      </c>
      <c r="O21" s="41" t="s">
        <v>28</v>
      </c>
      <c r="P21" s="41" t="s">
        <v>29</v>
      </c>
      <c r="Q21" s="42"/>
      <c r="R21" s="43"/>
      <c r="S21" s="11" t="str">
        <f t="shared" si="0"/>
        <v>LBenj G</v>
      </c>
      <c r="T21" s="10"/>
    </row>
    <row r="22" spans="1:20" ht="17.25" customHeight="1" x14ac:dyDescent="0.2">
      <c r="A22" s="5">
        <v>11</v>
      </c>
      <c r="B22" s="99" t="s">
        <v>39</v>
      </c>
      <c r="C22" s="96" t="s">
        <v>38</v>
      </c>
      <c r="D22" s="97" t="s">
        <v>73</v>
      </c>
      <c r="E22" s="97" t="s">
        <v>47</v>
      </c>
      <c r="F22" s="97">
        <v>41</v>
      </c>
      <c r="G22" s="101">
        <v>35980</v>
      </c>
      <c r="H22" s="17">
        <f>IF(G22="","",$D$3-YEAR(G22))</f>
        <v>14</v>
      </c>
      <c r="I22" s="66">
        <v>64</v>
      </c>
      <c r="J22" s="15" t="str">
        <f>IF($G22="","",IF($I22="","",IF(C22="f",LOOKUP($H22,$N$12:$N$23,$P$12:$P$23),LOOKUP($H22,$N$12:$N$23,$O$12:$O$23))))</f>
        <v>Minime G</v>
      </c>
      <c r="K22" s="48" t="str">
        <f>IF(H22="","",IF(H22=12,"*M",IF(H22=14,"*C",IF(H22=16,"*J",""))))</f>
        <v>*C</v>
      </c>
      <c r="L22" s="53"/>
      <c r="N22" s="40">
        <v>19</v>
      </c>
      <c r="O22" s="41" t="s">
        <v>30</v>
      </c>
      <c r="P22" s="41" t="s">
        <v>31</v>
      </c>
      <c r="Q22" s="42"/>
      <c r="R22" s="43"/>
      <c r="S22" s="11" t="str">
        <f t="shared" si="0"/>
        <v>LMinime G</v>
      </c>
      <c r="T22" s="10"/>
    </row>
    <row r="23" spans="1:20" ht="17.25" customHeight="1" thickBot="1" x14ac:dyDescent="0.25">
      <c r="A23" s="5">
        <v>12</v>
      </c>
      <c r="B23" s="99"/>
      <c r="C23" s="96"/>
      <c r="D23" s="97"/>
      <c r="E23" s="97"/>
      <c r="F23" s="97"/>
      <c r="G23" s="98"/>
      <c r="H23" s="17" t="str">
        <f>IF(G23="","",$D$3-YEAR(G23))</f>
        <v/>
      </c>
      <c r="I23" s="67"/>
      <c r="J23" s="15" t="str">
        <f>IF($G23="","",IF($I23="","",IF(C23="f",LOOKUP($H23,$N$12:$N$23,$P$12:$P$23),LOOKUP($H23,$N$12:$N$23,$O$12:$O$23))))</f>
        <v/>
      </c>
      <c r="K23" s="48" t="str">
        <f>IF(H23="","",IF(H23=12,"*M",IF(H23=14,"*C",IF(H23=16,"*J",""))))</f>
        <v/>
      </c>
      <c r="L23" s="53"/>
      <c r="N23" s="44">
        <v>20</v>
      </c>
      <c r="O23" s="45" t="s">
        <v>30</v>
      </c>
      <c r="P23" s="45" t="s">
        <v>31</v>
      </c>
      <c r="Q23" s="46"/>
      <c r="R23" s="47"/>
      <c r="S23" s="11" t="str">
        <f t="shared" si="0"/>
        <v/>
      </c>
      <c r="T23" s="10"/>
    </row>
    <row r="24" spans="1:20" ht="17.25" customHeight="1" x14ac:dyDescent="0.2">
      <c r="A24" s="5">
        <v>13</v>
      </c>
      <c r="B24" s="99"/>
      <c r="C24" s="99"/>
      <c r="D24" s="97"/>
      <c r="E24" s="97"/>
      <c r="F24" s="97"/>
      <c r="G24" s="98"/>
      <c r="H24" s="17" t="str">
        <f>IF(G24="","",$D$3-YEAR(G24))</f>
        <v/>
      </c>
      <c r="I24" s="68"/>
      <c r="J24" s="15" t="str">
        <f>IF($G24="","",IF($I24="","",IF(C24="f",LOOKUP($H24,$N$12:$N$23,$P$12:$P$23),LOOKUP($H24,$N$12:$N$23,$O$12:$O$23))))</f>
        <v/>
      </c>
      <c r="K24" s="48" t="str">
        <f>IF(H24="","",IF(H24=12,"*M",IF(H24=14,"*C",IF(H24=16,"*J",""))))</f>
        <v/>
      </c>
      <c r="L24" s="53"/>
      <c r="S24" s="11" t="str">
        <f t="shared" si="0"/>
        <v/>
      </c>
      <c r="T24" s="10"/>
    </row>
    <row r="25" spans="1:20" ht="17.25" customHeight="1" x14ac:dyDescent="0.2">
      <c r="A25" s="5">
        <v>14</v>
      </c>
      <c r="B25" s="99"/>
      <c r="C25" s="99"/>
      <c r="D25" s="97"/>
      <c r="E25" s="97"/>
      <c r="F25" s="97"/>
      <c r="G25" s="101"/>
      <c r="H25" s="17" t="str">
        <f>IF(G25="","",$D$3-YEAR(G25))</f>
        <v/>
      </c>
      <c r="I25" s="69"/>
      <c r="J25" s="15" t="str">
        <f>IF($G25="","",IF($I25="","",IF(C25="f",LOOKUP($H25,$N$12:$N$23,$P$12:$P$23),LOOKUP($H25,$N$12:$N$23,$O$12:$O$23))))</f>
        <v/>
      </c>
      <c r="K25" s="48" t="str">
        <f>IF(H25="","",IF(H25=12,"*M",IF(H25=14,"*C",IF(H25=16,"*J",""))))</f>
        <v/>
      </c>
      <c r="L25" s="53"/>
      <c r="S25" s="11" t="str">
        <f t="shared" si="0"/>
        <v/>
      </c>
      <c r="T25" s="10"/>
    </row>
    <row r="26" spans="1:20" ht="17.25" customHeight="1" x14ac:dyDescent="0.2">
      <c r="A26" s="5">
        <v>15</v>
      </c>
      <c r="B26" s="99"/>
      <c r="C26" s="99"/>
      <c r="D26" s="97"/>
      <c r="E26" s="97"/>
      <c r="F26" s="97"/>
      <c r="G26" s="98"/>
      <c r="H26" s="17" t="str">
        <f>IF(G26="","",$D$3-YEAR(G26))</f>
        <v/>
      </c>
      <c r="I26" s="68"/>
      <c r="J26" s="15" t="str">
        <f>IF($G26="","",IF($I26="","",IF(C26="f",LOOKUP($H26,$N$12:$N$23,$P$12:$P$23),LOOKUP($H26,$N$12:$N$23,$O$12:$O$23))))</f>
        <v/>
      </c>
      <c r="K26" s="48" t="str">
        <f>IF(H26="","",IF(H26=12,"*M",IF(H26=14,"*C",IF(H26=16,"*J",""))))</f>
        <v/>
      </c>
      <c r="L26" s="53"/>
      <c r="S26" s="11" t="str">
        <f t="shared" si="0"/>
        <v/>
      </c>
      <c r="T26" s="10"/>
    </row>
    <row r="27" spans="1:20" ht="17.25" customHeight="1" x14ac:dyDescent="0.2">
      <c r="A27" s="5">
        <v>16</v>
      </c>
      <c r="B27" s="99"/>
      <c r="C27" s="99"/>
      <c r="D27" s="97"/>
      <c r="E27" s="97"/>
      <c r="F27" s="97"/>
      <c r="G27" s="101"/>
      <c r="H27" s="17" t="str">
        <f>IF(G27="","",$D$3-YEAR(G27))</f>
        <v/>
      </c>
      <c r="I27" s="68"/>
      <c r="J27" s="15" t="str">
        <f>IF($G27="","",IF($I27="","",IF(C27="f",LOOKUP($H27,$N$12:$N$23,$P$12:$P$23),LOOKUP($H27,$N$12:$N$23,$O$12:$O$23))))</f>
        <v/>
      </c>
      <c r="K27" s="48" t="str">
        <f>IF(H27="","",IF(H27=12,"*M",IF(H27=14,"*C",IF(H27=16,"*J",""))))</f>
        <v/>
      </c>
      <c r="L27" s="53"/>
      <c r="O27" s="64" t="s">
        <v>52</v>
      </c>
      <c r="S27" s="11" t="str">
        <f t="shared" si="0"/>
        <v/>
      </c>
      <c r="T27" s="10"/>
    </row>
    <row r="28" spans="1:20" ht="17.25" customHeight="1" x14ac:dyDescent="0.2">
      <c r="A28" s="5">
        <v>17</v>
      </c>
      <c r="B28" s="99"/>
      <c r="C28" s="99"/>
      <c r="D28" s="97"/>
      <c r="E28" s="97"/>
      <c r="F28" s="97"/>
      <c r="G28" s="98"/>
      <c r="H28" s="17" t="str">
        <f>IF(G28="","",$D$3-YEAR(G28))</f>
        <v/>
      </c>
      <c r="I28" s="68"/>
      <c r="J28" s="15" t="str">
        <f>IF($G28="","",IF($I28="","",IF(C28="f",LOOKUP($H28,$N$12:$N$23,$P$12:$P$23),LOOKUP($H28,$N$12:$N$23,$O$12:$O$23))))</f>
        <v/>
      </c>
      <c r="K28" s="48" t="str">
        <f>IF(H28="","",IF(H28=12,"*M",IF(H28=14,"*C",IF(H28=16,"*J",""))))</f>
        <v/>
      </c>
      <c r="L28" s="53"/>
      <c r="S28" s="11" t="str">
        <f t="shared" si="0"/>
        <v/>
      </c>
      <c r="T28" s="10"/>
    </row>
    <row r="29" spans="1:20" ht="17.25" customHeight="1" x14ac:dyDescent="0.2">
      <c r="A29" s="5">
        <v>18</v>
      </c>
      <c r="B29" s="99"/>
      <c r="C29" s="99"/>
      <c r="D29" s="97"/>
      <c r="E29" s="97"/>
      <c r="F29" s="97"/>
      <c r="G29" s="101"/>
      <c r="H29" s="17" t="str">
        <f>IF(G29="","",$D$3-YEAR(G29))</f>
        <v/>
      </c>
      <c r="I29" s="68"/>
      <c r="J29" s="15" t="str">
        <f>IF($G29="","",IF($I29="","",IF(C29="f",LOOKUP($H29,$N$12:$N$23,$P$12:$P$23),LOOKUP($H29,$N$12:$N$23,$O$12:$O$23))))</f>
        <v/>
      </c>
      <c r="K29" s="48" t="str">
        <f>IF(H29="","",IF(H29=12,"*M",IF(H29=14,"*C",IF(H29=16,"*J",""))))</f>
        <v/>
      </c>
      <c r="L29" s="53"/>
      <c r="S29" s="11" t="str">
        <f t="shared" si="0"/>
        <v/>
      </c>
      <c r="T29" s="10"/>
    </row>
    <row r="30" spans="1:20" ht="17.25" customHeight="1" x14ac:dyDescent="0.2">
      <c r="A30" s="5">
        <v>19</v>
      </c>
      <c r="B30" s="99"/>
      <c r="C30" s="99"/>
      <c r="D30" s="97"/>
      <c r="E30" s="97"/>
      <c r="F30" s="97"/>
      <c r="G30" s="98"/>
      <c r="H30" s="17" t="str">
        <f>IF(G30="","",$D$3-YEAR(G30))</f>
        <v/>
      </c>
      <c r="I30" s="68"/>
      <c r="J30" s="15" t="str">
        <f>IF($G30="","",IF($I30="","",IF(C30="f",LOOKUP($H30,$N$12:$N$23,$P$12:$P$23),LOOKUP($H30,$N$12:$N$23,$O$12:$O$23))))</f>
        <v/>
      </c>
      <c r="K30" s="48" t="str">
        <f>IF(H30="","",IF(H30=12,"*M",IF(H30=14,"*C",IF(H30=16,"*J",""))))</f>
        <v/>
      </c>
      <c r="L30" s="53"/>
      <c r="S30" s="11" t="str">
        <f t="shared" si="0"/>
        <v/>
      </c>
      <c r="T30" s="10"/>
    </row>
    <row r="31" spans="1:20" ht="17.25" customHeight="1" x14ac:dyDescent="0.2">
      <c r="A31" s="5">
        <v>20</v>
      </c>
      <c r="B31" s="99"/>
      <c r="C31" s="99"/>
      <c r="D31" s="97"/>
      <c r="E31" s="97"/>
      <c r="F31" s="97"/>
      <c r="G31" s="98"/>
      <c r="H31" s="17" t="str">
        <f>IF(G31="","",$D$3-YEAR(G31))</f>
        <v/>
      </c>
      <c r="I31" s="68"/>
      <c r="J31" s="15" t="str">
        <f>IF($G31="","",IF($I31="","",IF(C31="f",LOOKUP($H31,$N$12:$N$23,$P$12:$P$23),LOOKUP($H31,$N$12:$N$23,$O$12:$O$23))))</f>
        <v/>
      </c>
      <c r="K31" s="48" t="str">
        <f>IF(H31="","",IF(H31=12,"*M",IF(H31=14,"*C",IF(H31=16,"*J",""))))</f>
        <v/>
      </c>
      <c r="L31" s="53"/>
      <c r="S31" s="11" t="str">
        <f t="shared" si="0"/>
        <v/>
      </c>
      <c r="T31" s="10"/>
    </row>
    <row r="32" spans="1:20" ht="17.25" customHeight="1" x14ac:dyDescent="0.2">
      <c r="A32" s="5">
        <v>21</v>
      </c>
      <c r="B32" s="99"/>
      <c r="C32" s="99"/>
      <c r="D32" s="97"/>
      <c r="E32" s="97"/>
      <c r="F32" s="97"/>
      <c r="G32" s="98"/>
      <c r="H32" s="17" t="str">
        <f>IF(G32="","",$D$3-YEAR(G32))</f>
        <v/>
      </c>
      <c r="I32" s="67"/>
      <c r="J32" s="15" t="str">
        <f>IF($G32="","",IF($I32="","",IF(C32="f",LOOKUP($H32,$N$12:$N$23,$P$12:$P$23),LOOKUP($H32,$N$12:$N$23,$O$12:$O$23))))</f>
        <v/>
      </c>
      <c r="K32" s="48" t="str">
        <f>IF(H32="","",IF(H32=12,"*M",IF(H32=14,"*C",IF(H32=16,"*J",""))))</f>
        <v/>
      </c>
      <c r="L32" s="53"/>
      <c r="M32" s="63"/>
      <c r="S32" s="11" t="str">
        <f t="shared" si="0"/>
        <v/>
      </c>
      <c r="T32" s="10"/>
    </row>
    <row r="33" spans="1:19" ht="17.25" customHeight="1" x14ac:dyDescent="0.2">
      <c r="A33" s="5">
        <v>22</v>
      </c>
      <c r="B33" s="99"/>
      <c r="C33" s="99"/>
      <c r="D33" s="97"/>
      <c r="E33" s="97"/>
      <c r="F33" s="97"/>
      <c r="G33" s="101"/>
      <c r="H33" s="17" t="str">
        <f>IF(G33="","",$D$3-YEAR(G33))</f>
        <v/>
      </c>
      <c r="I33" s="67"/>
      <c r="J33" s="15" t="str">
        <f>IF($G33="","",IF($I33="","",IF(C33="f",LOOKUP($H33,$N$12:$N$23,$P$12:$P$23),LOOKUP($H33,$N$12:$N$23,$O$12:$O$23))))</f>
        <v/>
      </c>
      <c r="K33" s="48" t="str">
        <f>IF(H33="","",IF(H33=12,"*M",IF(H33=14,"*C",IF(H33=16,"*J",""))))</f>
        <v/>
      </c>
      <c r="L33" s="53"/>
      <c r="S33" s="11" t="str">
        <f t="shared" si="0"/>
        <v/>
      </c>
    </row>
    <row r="34" spans="1:19" ht="17.25" customHeight="1" x14ac:dyDescent="0.2">
      <c r="A34" s="5">
        <v>23</v>
      </c>
      <c r="B34" s="99"/>
      <c r="C34" s="96"/>
      <c r="D34" s="97"/>
      <c r="E34" s="97"/>
      <c r="F34" s="97"/>
      <c r="G34" s="101"/>
      <c r="H34" s="17" t="str">
        <f>IF(G34="","",$D$3-YEAR(G34))</f>
        <v/>
      </c>
      <c r="I34" s="67"/>
      <c r="J34" s="15" t="str">
        <f>IF($G34="","",IF($I34="","",IF(C34="f",LOOKUP($H34,$N$10:$N$21,$P$10:$P$21),LOOKUP($H34,$N$10:$N$21,$O$10:$O$21))))</f>
        <v/>
      </c>
      <c r="K34" s="48" t="str">
        <f>IF(H34="","",IF(H34=12,"*M",IF(H34=14,"*C",IF(H34=16,"*J",""))))</f>
        <v/>
      </c>
      <c r="L34" s="54"/>
      <c r="S34" s="11" t="str">
        <f t="shared" si="0"/>
        <v/>
      </c>
    </row>
    <row r="35" spans="1:19" ht="17.25" customHeight="1" x14ac:dyDescent="0.2">
      <c r="A35" s="5">
        <v>24</v>
      </c>
      <c r="B35" s="96"/>
      <c r="C35" s="99"/>
      <c r="D35" s="97"/>
      <c r="E35" s="97"/>
      <c r="F35" s="97"/>
      <c r="G35" s="98"/>
      <c r="H35" s="17" t="str">
        <f>IF(G35="","",$D$3-YEAR(G35))</f>
        <v/>
      </c>
      <c r="I35" s="67"/>
      <c r="J35" s="15" t="str">
        <f>IF($G35="","",IF($I35="","",IF(C35="f",LOOKUP($H35,$N$12:$N$23,$P$12:$P$23),LOOKUP($H35,$N$12:$N$23,$O$12:$O$23))))</f>
        <v/>
      </c>
      <c r="K35" s="48" t="str">
        <f>IF(H35="","",IF(H35=12,"*M",IF(H35=14,"*C",IF(H35=16,"*J",""))))</f>
        <v/>
      </c>
      <c r="L35" s="53"/>
      <c r="S35" s="11" t="str">
        <f t="shared" si="0"/>
        <v/>
      </c>
    </row>
    <row r="36" spans="1:19" ht="17.25" customHeight="1" x14ac:dyDescent="0.2">
      <c r="A36" s="5">
        <v>25</v>
      </c>
      <c r="B36" s="96"/>
      <c r="C36" s="99"/>
      <c r="D36" s="97"/>
      <c r="E36" s="97"/>
      <c r="F36" s="97"/>
      <c r="G36" s="101"/>
      <c r="H36" s="17" t="str">
        <f>IF(G36="","",$D$3-YEAR(G36))</f>
        <v/>
      </c>
      <c r="I36" s="67"/>
      <c r="J36" s="15" t="str">
        <f>IF($G36="","",IF($I36="","",IF(C36="f",LOOKUP($H36,$N$12:$N$23,$P$12:$P$23),LOOKUP($H36,$N$12:$N$23,$O$12:$O$23))))</f>
        <v/>
      </c>
      <c r="K36" s="48" t="str">
        <f>IF(H36="","",IF(H36=12,"*M",IF(H36=14,"*C",IF(H36=16,"*J",""))))</f>
        <v/>
      </c>
      <c r="L36" s="53"/>
      <c r="M36" s="63"/>
      <c r="S36" s="11" t="str">
        <f t="shared" si="0"/>
        <v/>
      </c>
    </row>
    <row r="37" spans="1:19" ht="17.25" customHeight="1" x14ac:dyDescent="0.2">
      <c r="A37" s="5">
        <v>26</v>
      </c>
      <c r="B37" s="96"/>
      <c r="C37" s="96"/>
      <c r="D37" s="97"/>
      <c r="E37" s="97"/>
      <c r="F37" s="97"/>
      <c r="G37" s="98"/>
      <c r="H37" s="17" t="str">
        <f>IF(G37="","",$D$3-YEAR(G37))</f>
        <v/>
      </c>
      <c r="I37" s="67"/>
      <c r="J37" s="15" t="str">
        <f>IF($G37="","",IF($I37="","",IF(C37="f",LOOKUP($H37,$N$12:$N$23,$P$12:$P$23),LOOKUP($H37,$N$12:$N$23,$O$12:$O$23))))</f>
        <v/>
      </c>
      <c r="K37" s="48" t="str">
        <f>IF(H37="","",IF(H37=12,"*M",IF(H37=14,"*C",IF(H37=16,"*J",""))))</f>
        <v/>
      </c>
      <c r="L37" s="53"/>
      <c r="S37" s="11" t="str">
        <f t="shared" si="0"/>
        <v/>
      </c>
    </row>
    <row r="38" spans="1:19" ht="17.25" customHeight="1" x14ac:dyDescent="0.2">
      <c r="A38" s="5">
        <v>27</v>
      </c>
      <c r="B38" s="96"/>
      <c r="C38" s="96"/>
      <c r="D38" s="97"/>
      <c r="E38" s="97"/>
      <c r="F38" s="97"/>
      <c r="G38" s="98"/>
      <c r="H38" s="17" t="str">
        <f>IF(G38="","",$D$3-YEAR(G38))</f>
        <v/>
      </c>
      <c r="I38" s="68"/>
      <c r="J38" s="15" t="str">
        <f>IF($G38="","",IF($I38="","",IF(C38="f",LOOKUP($H38,$N$12:$N$23,$P$12:$P$23),LOOKUP($H38,$N$12:$N$23,$O$12:$O$23))))</f>
        <v/>
      </c>
      <c r="K38" s="48" t="str">
        <f>IF(H38="","",IF(H38=12,"*M",IF(H38=14,"*C",IF(H38=16,"*J",""))))</f>
        <v/>
      </c>
      <c r="L38" s="53"/>
      <c r="S38" s="11" t="str">
        <f t="shared" si="0"/>
        <v/>
      </c>
    </row>
    <row r="39" spans="1:19" ht="17.25" customHeight="1" x14ac:dyDescent="0.2">
      <c r="A39" s="5">
        <v>28</v>
      </c>
      <c r="B39" s="99"/>
      <c r="C39" s="99"/>
      <c r="D39" s="97"/>
      <c r="E39" s="97"/>
      <c r="F39" s="97"/>
      <c r="G39" s="98"/>
      <c r="H39" s="17" t="str">
        <f>IF(G39="","",$D$3-YEAR(G39))</f>
        <v/>
      </c>
      <c r="I39" s="67"/>
      <c r="J39" s="15" t="str">
        <f>IF($G39="","",IF($I39="","",IF(C39="f",LOOKUP($H39,$N$12:$N$23,$P$12:$P$23),LOOKUP($H39,$N$12:$N$23,$O$12:$O$23))))</f>
        <v/>
      </c>
      <c r="K39" s="48" t="str">
        <f>IF(H39="","",IF(H39=12,"*M",IF(H39=14,"*C",IF(H39=16,"*J",""))))</f>
        <v/>
      </c>
      <c r="L39" s="53"/>
      <c r="S39" s="11" t="str">
        <f t="shared" si="0"/>
        <v/>
      </c>
    </row>
    <row r="40" spans="1:19" ht="17.25" customHeight="1" x14ac:dyDescent="0.2">
      <c r="A40" s="5">
        <v>29</v>
      </c>
      <c r="B40" s="99"/>
      <c r="C40" s="99"/>
      <c r="D40" s="100"/>
      <c r="E40" s="97"/>
      <c r="F40" s="97"/>
      <c r="G40" s="101"/>
      <c r="H40" s="17" t="str">
        <f>IF(G40="","",$D$3-YEAR(G40))</f>
        <v/>
      </c>
      <c r="I40" s="67"/>
      <c r="J40" s="15" t="str">
        <f>IF($G40="","",IF($I40="","",IF(C40="f",LOOKUP($H40,$N$12:$N$23,$P$12:$P$23),LOOKUP($H40,$N$12:$N$23,$O$12:$O$23))))</f>
        <v/>
      </c>
      <c r="K40" s="48" t="str">
        <f>IF(H40="","",IF(H40=12,"*M",IF(H40=14,"*C",IF(H40=16,"*J",""))))</f>
        <v/>
      </c>
      <c r="L40" s="53"/>
      <c r="S40" s="11" t="str">
        <f t="shared" si="0"/>
        <v/>
      </c>
    </row>
    <row r="41" spans="1:19" ht="17.25" customHeight="1" x14ac:dyDescent="0.2">
      <c r="A41" s="5">
        <v>30</v>
      </c>
      <c r="B41" s="99"/>
      <c r="C41" s="99"/>
      <c r="D41" s="97"/>
      <c r="E41" s="97"/>
      <c r="F41" s="97"/>
      <c r="G41" s="98"/>
      <c r="H41" s="17" t="str">
        <f>IF(G41="","",$D$3-YEAR(G41))</f>
        <v/>
      </c>
      <c r="I41" s="68"/>
      <c r="J41" s="15" t="str">
        <f>IF($G41="","",IF($I41="","",IF(C41="f",LOOKUP($H41,$N$12:$N$23,$P$12:$P$23),LOOKUP($H41,$N$12:$N$23,$O$12:$O$23))))</f>
        <v/>
      </c>
      <c r="K41" s="48" t="str">
        <f>IF(H41="","",IF(H41=12,"*M",IF(H41=14,"*C",IF(H41=16,"*J",""))))</f>
        <v/>
      </c>
      <c r="L41" s="53"/>
      <c r="S41" s="11" t="str">
        <f t="shared" si="0"/>
        <v/>
      </c>
    </row>
    <row r="42" spans="1:19" ht="17.25" customHeight="1" x14ac:dyDescent="0.2">
      <c r="A42" s="5">
        <v>31</v>
      </c>
      <c r="B42" s="99"/>
      <c r="C42" s="99"/>
      <c r="D42" s="97"/>
      <c r="E42" s="97"/>
      <c r="F42" s="97"/>
      <c r="G42" s="98"/>
      <c r="H42" s="17" t="str">
        <f>IF(G42="","",$D$3-YEAR(G42))</f>
        <v/>
      </c>
      <c r="I42" s="70"/>
      <c r="J42" s="15" t="str">
        <f>IF($G42="","",IF($I42="","",IF(C42="f",LOOKUP($H42,$N$12:$N$23,$P$12:$P$23),LOOKUP($H42,$N$12:$N$23,$O$12:$O$23))))</f>
        <v/>
      </c>
      <c r="K42" s="48" t="str">
        <f>IF(H42="","",IF(H42=12,"*M",IF(H42=14,"*C",IF(H42=16,"*J",""))))</f>
        <v/>
      </c>
      <c r="L42" s="53"/>
      <c r="S42" s="11" t="str">
        <f t="shared" si="0"/>
        <v/>
      </c>
    </row>
    <row r="43" spans="1:19" ht="17.25" customHeight="1" x14ac:dyDescent="0.2">
      <c r="A43" s="5">
        <v>32</v>
      </c>
      <c r="B43" s="96"/>
      <c r="C43" s="96"/>
      <c r="D43" s="97"/>
      <c r="E43" s="97"/>
      <c r="F43" s="97"/>
      <c r="G43" s="98"/>
      <c r="H43" s="17" t="str">
        <f>IF(G43="","",$D$3-YEAR(G43))</f>
        <v/>
      </c>
      <c r="I43" s="67"/>
      <c r="J43" s="15" t="str">
        <f>IF($G43="","",IF($I43="","",IF(C43="f",LOOKUP($H43,$N$12:$N$23,$P$12:$P$23),LOOKUP($H43,$N$12:$N$23,$O$12:$O$23))))</f>
        <v/>
      </c>
      <c r="K43" s="48" t="str">
        <f>IF(H43="","",IF(H43=12,"*M",IF(H43=14,"*C",IF(H43=16,"*J",""))))</f>
        <v/>
      </c>
      <c r="L43" s="53"/>
      <c r="M43" s="63"/>
      <c r="S43" s="11" t="str">
        <f t="shared" si="0"/>
        <v/>
      </c>
    </row>
    <row r="44" spans="1:19" ht="17.25" customHeight="1" x14ac:dyDescent="0.2">
      <c r="A44" s="5">
        <v>33</v>
      </c>
      <c r="B44" s="99"/>
      <c r="C44" s="96"/>
      <c r="D44" s="97"/>
      <c r="E44" s="97"/>
      <c r="F44" s="97"/>
      <c r="G44" s="98"/>
      <c r="H44" s="17" t="str">
        <f>IF(G44="","",$D$3-YEAR(G44))</f>
        <v/>
      </c>
      <c r="I44" s="67"/>
      <c r="J44" s="15" t="str">
        <f>IF($G44="","",IF($I44="","",IF(C44="f",LOOKUP($H44,$N$12:$N$23,$P$12:$P$23),LOOKUP($H44,$N$12:$N$23,$O$12:$O$23))))</f>
        <v/>
      </c>
      <c r="K44" s="48" t="str">
        <f>IF(H44="","",IF(H44=12,"*M",IF(H44=14,"*C",IF(H44=16,"*J",""))))</f>
        <v/>
      </c>
      <c r="L44" s="53"/>
      <c r="S44" s="11" t="str">
        <f t="shared" si="0"/>
        <v/>
      </c>
    </row>
    <row r="45" spans="1:19" ht="17.25" customHeight="1" x14ac:dyDescent="0.2">
      <c r="A45" s="5">
        <v>34</v>
      </c>
      <c r="B45" s="99"/>
      <c r="C45" s="99"/>
      <c r="D45" s="97"/>
      <c r="E45" s="97"/>
      <c r="F45" s="97"/>
      <c r="G45" s="101"/>
      <c r="H45" s="17" t="str">
        <f>IF(G45="","",$D$3-YEAR(G45))</f>
        <v/>
      </c>
      <c r="I45" s="67"/>
      <c r="J45" s="15" t="str">
        <f>IF($G45="","",IF($I45="","",IF(C45="f",LOOKUP($H45,$N$12:$N$23,$P$12:$P$23),LOOKUP($H45,$N$12:$N$23,$O$12:$O$23))))</f>
        <v/>
      </c>
      <c r="K45" s="48" t="str">
        <f>IF(H45="","",IF(H45=12,"*M",IF(H45=14,"*C",IF(H45=16,"*J",""))))</f>
        <v/>
      </c>
      <c r="L45" s="53"/>
      <c r="S45" s="11" t="str">
        <f t="shared" si="0"/>
        <v/>
      </c>
    </row>
    <row r="46" spans="1:19" ht="17.25" customHeight="1" x14ac:dyDescent="0.2">
      <c r="A46" s="5">
        <v>35</v>
      </c>
      <c r="B46" s="99"/>
      <c r="C46" s="99"/>
      <c r="D46" s="97"/>
      <c r="E46" s="97"/>
      <c r="F46" s="97"/>
      <c r="G46" s="98"/>
      <c r="H46" s="17" t="str">
        <f>IF(G46="","",$D$3-YEAR(G46))</f>
        <v/>
      </c>
      <c r="I46" s="68"/>
      <c r="J46" s="15" t="str">
        <f>IF($G46="","",IF($I46="","",IF(C46="f",LOOKUP($H46,$N$12:$N$23,$P$12:$P$23),LOOKUP($H46,$N$12:$N$23,$O$12:$O$23))))</f>
        <v/>
      </c>
      <c r="K46" s="48" t="str">
        <f>IF(H46="","",IF(H46=12,"*M",IF(H46=14,"*C",IF(H46=16,"*J",""))))</f>
        <v/>
      </c>
      <c r="L46" s="53"/>
      <c r="S46" s="11" t="str">
        <f t="shared" si="0"/>
        <v/>
      </c>
    </row>
    <row r="47" spans="1:19" ht="17.25" customHeight="1" x14ac:dyDescent="0.2">
      <c r="A47" s="5">
        <v>36</v>
      </c>
      <c r="B47" s="99"/>
      <c r="C47" s="99"/>
      <c r="D47" s="97"/>
      <c r="E47" s="97"/>
      <c r="F47" s="97"/>
      <c r="G47" s="101"/>
      <c r="H47" s="17" t="str">
        <f>IF(G47="","",$D$3-YEAR(G47))</f>
        <v/>
      </c>
      <c r="I47" s="67"/>
      <c r="J47" s="15" t="str">
        <f>IF($G47="","",IF($I47="","",IF(C47="f",LOOKUP($H47,$N$12:$N$23,$P$12:$P$23),LOOKUP($H47,$N$12:$N$23,$O$12:$O$23))))</f>
        <v/>
      </c>
      <c r="K47" s="48" t="str">
        <f>IF(H47="","",IF(H47=12,"*M",IF(H47=14,"*C",IF(H47=16,"*J",""))))</f>
        <v/>
      </c>
      <c r="L47" s="53"/>
      <c r="S47" s="11" t="str">
        <f t="shared" si="0"/>
        <v/>
      </c>
    </row>
    <row r="48" spans="1:19" ht="17.25" customHeight="1" x14ac:dyDescent="0.2">
      <c r="A48" s="5">
        <v>37</v>
      </c>
      <c r="B48" s="99"/>
      <c r="C48" s="99"/>
      <c r="D48" s="97"/>
      <c r="E48" s="97"/>
      <c r="F48" s="97"/>
      <c r="G48" s="101"/>
      <c r="H48" s="17" t="str">
        <f>IF(G48="","",$D$3-YEAR(G48))</f>
        <v/>
      </c>
      <c r="I48" s="67"/>
      <c r="J48" s="15" t="str">
        <f>IF($G48="","",IF($I48="","",IF(C48="f",LOOKUP($H48,$N$12:$N$23,$P$12:$P$23),LOOKUP($H48,$N$12:$N$23,$O$12:$O$23))))</f>
        <v/>
      </c>
      <c r="K48" s="48" t="str">
        <f>IF(H48="","",IF(H48=12,"*M",IF(H48=14,"*C",IF(H48=16,"*J",""))))</f>
        <v/>
      </c>
      <c r="L48" s="54"/>
      <c r="S48" s="11" t="str">
        <f t="shared" si="0"/>
        <v/>
      </c>
    </row>
    <row r="49" spans="1:19" ht="17.25" customHeight="1" x14ac:dyDescent="0.2">
      <c r="A49" s="5">
        <v>38</v>
      </c>
      <c r="B49" s="96"/>
      <c r="C49" s="96"/>
      <c r="D49" s="97"/>
      <c r="E49" s="97"/>
      <c r="F49" s="97"/>
      <c r="G49" s="101"/>
      <c r="H49" s="17" t="str">
        <f>IF(G49="","",$D$3-YEAR(G49))</f>
        <v/>
      </c>
      <c r="I49" s="67"/>
      <c r="J49" s="15" t="str">
        <f>IF($G49="","",IF($I49="","",IF(C49="f",LOOKUP($H49,$N$12:$N$23,$P$12:$P$23),LOOKUP($H49,$N$12:$N$23,$O$12:$O$23))))</f>
        <v/>
      </c>
      <c r="K49" s="48" t="str">
        <f>IF(H49="","",IF(H49=12,"*M",IF(H49=14,"*C",IF(H49=16,"*J",""))))</f>
        <v/>
      </c>
      <c r="L49" s="53"/>
      <c r="S49" s="11" t="str">
        <f t="shared" si="0"/>
        <v/>
      </c>
    </row>
    <row r="50" spans="1:19" ht="17.25" customHeight="1" x14ac:dyDescent="0.2">
      <c r="A50" s="5">
        <v>39</v>
      </c>
      <c r="B50" s="99"/>
      <c r="C50" s="96"/>
      <c r="D50" s="97"/>
      <c r="E50" s="97"/>
      <c r="F50" s="97"/>
      <c r="G50" s="101"/>
      <c r="H50" s="17" t="str">
        <f>IF(G50="","",$D$3-YEAR(G50))</f>
        <v/>
      </c>
      <c r="I50" s="67"/>
      <c r="J50" s="15" t="str">
        <f>IF($G50="","",IF($I50="","",IF(C50="f",LOOKUP($H50,$N$12:$N$23,$P$12:$P$23),LOOKUP($H50,$N$12:$N$23,$O$12:$O$23))))</f>
        <v/>
      </c>
      <c r="K50" s="48" t="str">
        <f>IF(H50="","",IF(H50=12,"*M",IF(H50=14,"*C",IF(H50=16,"*J",""))))</f>
        <v/>
      </c>
      <c r="L50" s="54"/>
      <c r="M50" s="63"/>
      <c r="S50" s="11" t="str">
        <f t="shared" si="0"/>
        <v/>
      </c>
    </row>
    <row r="51" spans="1:19" ht="17.25" customHeight="1" x14ac:dyDescent="0.2">
      <c r="A51" s="5">
        <v>40</v>
      </c>
      <c r="B51" s="96"/>
      <c r="C51" s="96"/>
      <c r="D51" s="97"/>
      <c r="E51" s="97"/>
      <c r="F51" s="97"/>
      <c r="G51" s="101"/>
      <c r="H51" s="17" t="str">
        <f>IF(G51="","",$D$3-YEAR(G51))</f>
        <v/>
      </c>
      <c r="I51" s="67"/>
      <c r="J51" s="15" t="str">
        <f>IF($G51="","",IF($I51="","",IF(C51="f",LOOKUP($H51,$N$12:$N$23,$P$12:$P$23),LOOKUP($H51,$N$12:$N$23,$O$12:$O$23))))</f>
        <v/>
      </c>
      <c r="K51" s="48" t="str">
        <f>IF(H51="","",IF(H51=12,"*M",IF(H51=14,"*C",IF(H51=16,"*J",""))))</f>
        <v/>
      </c>
      <c r="L51" s="53"/>
      <c r="M51" s="63"/>
      <c r="S51" s="11" t="str">
        <f t="shared" si="0"/>
        <v/>
      </c>
    </row>
    <row r="52" spans="1:19" ht="17.25" customHeight="1" x14ac:dyDescent="0.2">
      <c r="A52" s="5">
        <v>41</v>
      </c>
      <c r="B52" s="96"/>
      <c r="C52" s="96"/>
      <c r="D52" s="97"/>
      <c r="E52" s="97"/>
      <c r="F52" s="97"/>
      <c r="G52" s="98"/>
      <c r="H52" s="17" t="str">
        <f>IF(G52="","",$D$3-YEAR(G52))</f>
        <v/>
      </c>
      <c r="I52" s="67"/>
      <c r="J52" s="15" t="str">
        <f>IF($G52="","",IF($I52="","",IF(C52="f",LOOKUP($H52,$N$12:$N$23,$P$12:$P$23),LOOKUP($H52,$N$12:$N$23,$O$12:$O$23))))</f>
        <v/>
      </c>
      <c r="K52" s="48" t="str">
        <f>IF(H52="","",IF(H52=12,"*M",IF(H52=14,"*C",IF(H52=16,"*J",""))))</f>
        <v/>
      </c>
      <c r="L52" s="53"/>
      <c r="M52" s="63"/>
      <c r="S52" s="11" t="str">
        <f t="shared" si="0"/>
        <v/>
      </c>
    </row>
    <row r="53" spans="1:19" ht="17.25" customHeight="1" x14ac:dyDescent="0.2">
      <c r="A53" s="5">
        <v>42</v>
      </c>
      <c r="B53" s="96"/>
      <c r="C53" s="96"/>
      <c r="D53" s="97"/>
      <c r="E53" s="97"/>
      <c r="F53" s="97"/>
      <c r="G53" s="98"/>
      <c r="H53" s="17" t="str">
        <f>IF(G53="","",$D$3-YEAR(G53))</f>
        <v/>
      </c>
      <c r="I53" s="67"/>
      <c r="J53" s="15" t="str">
        <f>IF($G53="","",IF($I53="","",IF(C53="f",LOOKUP($H53,$N$12:$N$23,$P$12:$P$23),LOOKUP($H53,$N$12:$N$23,$O$12:$O$23))))</f>
        <v/>
      </c>
      <c r="K53" s="48" t="str">
        <f>IF(H53="","",IF(H53=12,"*M",IF(H53=14,"*C",IF(H53=16,"*J",""))))</f>
        <v/>
      </c>
      <c r="L53" s="53"/>
      <c r="S53" s="11" t="str">
        <f t="shared" si="0"/>
        <v/>
      </c>
    </row>
    <row r="54" spans="1:19" ht="17.25" customHeight="1" x14ac:dyDescent="0.2">
      <c r="A54" s="5">
        <v>43</v>
      </c>
      <c r="B54" s="96"/>
      <c r="C54" s="96"/>
      <c r="D54" s="97"/>
      <c r="E54" s="97"/>
      <c r="F54" s="97"/>
      <c r="G54" s="98"/>
      <c r="H54" s="17" t="str">
        <f>IF(G54="","",$D$3-YEAR(G54))</f>
        <v/>
      </c>
      <c r="I54" s="67"/>
      <c r="J54" s="15" t="str">
        <f>IF($G54="","",IF($I54="","",IF(C54="f",LOOKUP($H54,$N$12:$N$23,$P$12:$P$23),LOOKUP($H54,$N$12:$N$23,$O$12:$O$23))))</f>
        <v/>
      </c>
      <c r="K54" s="48" t="str">
        <f>IF(H54="","",IF(H54=12,"*M",IF(H54=14,"*C",IF(H54=16,"*J",""))))</f>
        <v/>
      </c>
      <c r="L54" s="53"/>
      <c r="S54" s="11" t="str">
        <f t="shared" si="0"/>
        <v/>
      </c>
    </row>
    <row r="55" spans="1:19" ht="17.25" customHeight="1" x14ac:dyDescent="0.2">
      <c r="A55" s="5">
        <v>44</v>
      </c>
      <c r="B55" s="96"/>
      <c r="C55" s="96"/>
      <c r="D55" s="97"/>
      <c r="E55" s="97"/>
      <c r="F55" s="97"/>
      <c r="G55" s="98"/>
      <c r="H55" s="17" t="str">
        <f>IF(G55="","",$D$3-YEAR(G55))</f>
        <v/>
      </c>
      <c r="I55" s="67"/>
      <c r="J55" s="15" t="str">
        <f>IF($G55="","",IF($I55="","",IF(C55="f",LOOKUP($H55,$N$12:$N$23,$P$12:$P$23),LOOKUP($H55,$N$12:$N$23,$O$12:$O$23))))</f>
        <v/>
      </c>
      <c r="K55" s="48" t="str">
        <f>IF(H55="","",IF(H55=12,"*M",IF(H55=14,"*C",IF(H55=16,"*J",""))))</f>
        <v/>
      </c>
      <c r="L55" s="53"/>
      <c r="S55" s="11" t="str">
        <f t="shared" si="0"/>
        <v/>
      </c>
    </row>
    <row r="56" spans="1:19" ht="17.25" customHeight="1" x14ac:dyDescent="0.2">
      <c r="A56" s="5">
        <v>45</v>
      </c>
      <c r="B56" s="96"/>
      <c r="C56" s="96"/>
      <c r="D56" s="97"/>
      <c r="E56" s="97"/>
      <c r="F56" s="97"/>
      <c r="G56" s="98"/>
      <c r="H56" s="17" t="str">
        <f>IF(G56="","",$D$3-YEAR(G56))</f>
        <v/>
      </c>
      <c r="I56" s="67"/>
      <c r="J56" s="15" t="str">
        <f>IF($G56="","",IF($I56="","",IF(C56="f",LOOKUP($H56,$N$12:$N$23,$P$12:$P$23),LOOKUP($H56,$N$12:$N$23,$O$12:$O$23))))</f>
        <v/>
      </c>
      <c r="K56" s="48" t="str">
        <f>IF(H56="","",IF(H56=12,"*M",IF(H56=14,"*C",IF(H56=16,"*J",""))))</f>
        <v/>
      </c>
      <c r="L56" s="53"/>
      <c r="S56" s="11" t="str">
        <f t="shared" si="0"/>
        <v/>
      </c>
    </row>
    <row r="57" spans="1:19" ht="17.25" customHeight="1" x14ac:dyDescent="0.2">
      <c r="A57" s="5">
        <v>46</v>
      </c>
      <c r="B57" s="96"/>
      <c r="C57" s="96"/>
      <c r="D57" s="97"/>
      <c r="E57" s="97"/>
      <c r="F57" s="97"/>
      <c r="G57" s="98"/>
      <c r="H57" s="17" t="str">
        <f>IF(G57="","",$D$3-YEAR(G57))</f>
        <v/>
      </c>
      <c r="I57" s="67"/>
      <c r="J57" s="15" t="str">
        <f>IF($G57="","",IF($I57="","",IF(C57="f",LOOKUP($H57,$N$12:$N$23,$P$12:$P$23),LOOKUP($H57,$N$12:$N$23,$O$12:$O$23))))</f>
        <v/>
      </c>
      <c r="K57" s="48" t="str">
        <f>IF(H57="","",IF(H57=12,"*M",IF(H57=14,"*C",IF(H57=16,"*J",""))))</f>
        <v/>
      </c>
      <c r="L57" s="53"/>
      <c r="S57" s="11" t="str">
        <f t="shared" si="0"/>
        <v/>
      </c>
    </row>
    <row r="58" spans="1:19" ht="17.25" customHeight="1" x14ac:dyDescent="0.2">
      <c r="A58" s="5">
        <v>47</v>
      </c>
      <c r="B58" s="96"/>
      <c r="C58" s="96"/>
      <c r="D58" s="97"/>
      <c r="E58" s="97"/>
      <c r="F58" s="97"/>
      <c r="G58" s="98"/>
      <c r="H58" s="17" t="str">
        <f>IF(G58="","",$D$3-YEAR(G58))</f>
        <v/>
      </c>
      <c r="I58" s="67"/>
      <c r="J58" s="15" t="str">
        <f>IF($G58="","",IF($I58="","",IF(C58="f",LOOKUP($H58,$N$12:$N$23,$P$12:$P$23),LOOKUP($H58,$N$12:$N$23,$O$12:$O$23))))</f>
        <v/>
      </c>
      <c r="K58" s="48" t="str">
        <f>IF(H58="","",IF(H58=12,"*M",IF(H58=14,"*C",IF(H58=16,"*J",""))))</f>
        <v/>
      </c>
      <c r="L58" s="53"/>
      <c r="S58" s="11" t="str">
        <f t="shared" si="0"/>
        <v/>
      </c>
    </row>
    <row r="59" spans="1:19" ht="17.25" customHeight="1" x14ac:dyDescent="0.2">
      <c r="A59" s="5">
        <v>48</v>
      </c>
      <c r="B59" s="96"/>
      <c r="C59" s="96"/>
      <c r="D59" s="97"/>
      <c r="E59" s="97"/>
      <c r="F59" s="97"/>
      <c r="G59" s="98"/>
      <c r="H59" s="17" t="str">
        <f>IF(G59="","",$D$3-YEAR(G59))</f>
        <v/>
      </c>
      <c r="I59" s="67"/>
      <c r="J59" s="15" t="str">
        <f>IF($G59="","",IF($I59="","",IF(C59="f",LOOKUP($H59,$N$12:$N$23,$P$12:$P$23),LOOKUP($H59,$N$12:$N$23,$O$12:$O$23))))</f>
        <v/>
      </c>
      <c r="K59" s="48" t="str">
        <f>IF(H59="","",IF(H59=12,"*M",IF(H59=14,"*C",IF(H59=16,"*J",""))))</f>
        <v/>
      </c>
      <c r="L59" s="53"/>
      <c r="S59" s="11" t="str">
        <f t="shared" si="0"/>
        <v/>
      </c>
    </row>
    <row r="60" spans="1:19" ht="17.25" customHeight="1" x14ac:dyDescent="0.2">
      <c r="A60" s="5">
        <v>49</v>
      </c>
      <c r="B60" s="96"/>
      <c r="C60" s="96"/>
      <c r="D60" s="97"/>
      <c r="E60" s="97"/>
      <c r="F60" s="97"/>
      <c r="G60" s="98"/>
      <c r="H60" s="17" t="str">
        <f>IF(G60="","",$D$3-YEAR(G60))</f>
        <v/>
      </c>
      <c r="I60" s="67"/>
      <c r="J60" s="15" t="str">
        <f>IF($G60="","",IF($I60="","",IF(C60="f",LOOKUP($H60,$N$12:$N$23,$P$12:$P$23),LOOKUP($H60,$N$12:$N$23,$O$12:$O$23))))</f>
        <v/>
      </c>
      <c r="K60" s="48" t="str">
        <f>IF(H60="","",IF(H60=12,"*M",IF(H60=14,"*C",IF(H60=16,"*J",""))))</f>
        <v/>
      </c>
      <c r="L60" s="53"/>
      <c r="S60" s="11" t="str">
        <f t="shared" si="0"/>
        <v/>
      </c>
    </row>
    <row r="61" spans="1:19" ht="17.25" customHeight="1" x14ac:dyDescent="0.2">
      <c r="A61" s="5">
        <v>50</v>
      </c>
      <c r="B61" s="96"/>
      <c r="C61" s="96"/>
      <c r="D61" s="97"/>
      <c r="E61" s="97"/>
      <c r="F61" s="97"/>
      <c r="G61" s="98"/>
      <c r="H61" s="17" t="str">
        <f>IF(G61="","",$D$3-YEAR(G61))</f>
        <v/>
      </c>
      <c r="I61" s="67"/>
      <c r="J61" s="15" t="str">
        <f>IF($G61="","",IF($I61="","",IF(C61="f",LOOKUP($H61,$N$12:$N$23,$P$12:$P$23),LOOKUP($H61,$N$12:$N$23,$O$12:$O$23))))</f>
        <v/>
      </c>
      <c r="K61" s="48" t="str">
        <f>IF(H61="","",IF(H61=12,"*M",IF(H61=14,"*C",IF(H61=16,"*J",""))))</f>
        <v/>
      </c>
      <c r="L61" s="53"/>
      <c r="S61" s="11" t="str">
        <f t="shared" si="0"/>
        <v/>
      </c>
    </row>
    <row r="62" spans="1:19" ht="17.25" customHeight="1" x14ac:dyDescent="0.2">
      <c r="C62" s="18"/>
      <c r="D62" s="19"/>
      <c r="E62" s="19"/>
      <c r="F62" s="19"/>
      <c r="G62" s="20"/>
      <c r="H62" s="21"/>
      <c r="S62" s="11" t="str">
        <f t="shared" si="0"/>
        <v/>
      </c>
    </row>
    <row r="63" spans="1:19" ht="17.25" customHeight="1" x14ac:dyDescent="0.2">
      <c r="C63" s="18"/>
      <c r="D63" s="19"/>
      <c r="E63" s="19"/>
      <c r="F63" s="19"/>
      <c r="G63" s="20"/>
      <c r="H63" s="21"/>
      <c r="S63" s="11" t="str">
        <f t="shared" si="0"/>
        <v/>
      </c>
    </row>
    <row r="64" spans="1:19" ht="17.25" customHeight="1" x14ac:dyDescent="0.2">
      <c r="C64" s="18"/>
      <c r="D64" s="19"/>
      <c r="E64" s="19"/>
      <c r="F64" s="19"/>
      <c r="G64" s="20"/>
      <c r="H64" s="21"/>
      <c r="S64" s="11" t="str">
        <f t="shared" si="0"/>
        <v/>
      </c>
    </row>
    <row r="65" spans="3:19" ht="17.25" customHeight="1" x14ac:dyDescent="0.2">
      <c r="C65" s="18"/>
      <c r="D65" s="19"/>
      <c r="E65" s="19"/>
      <c r="F65" s="19"/>
      <c r="G65" s="20"/>
      <c r="H65" s="21"/>
      <c r="S65" s="11" t="str">
        <f t="shared" si="0"/>
        <v/>
      </c>
    </row>
    <row r="66" spans="3:19" ht="17.25" customHeight="1" x14ac:dyDescent="0.2">
      <c r="C66" s="18"/>
      <c r="D66" s="19"/>
      <c r="E66" s="19"/>
      <c r="F66" s="19"/>
      <c r="G66" s="20"/>
      <c r="H66" s="21"/>
      <c r="S66" s="11" t="str">
        <f t="shared" si="0"/>
        <v/>
      </c>
    </row>
    <row r="67" spans="3:19" ht="17.25" customHeight="1" x14ac:dyDescent="0.2">
      <c r="C67" s="18"/>
      <c r="D67" s="19"/>
      <c r="E67" s="19"/>
      <c r="F67" s="19"/>
      <c r="G67" s="20"/>
      <c r="H67" s="21"/>
      <c r="S67" s="11" t="str">
        <f t="shared" si="0"/>
        <v/>
      </c>
    </row>
    <row r="68" spans="3:19" ht="17.25" customHeight="1" x14ac:dyDescent="0.2">
      <c r="C68" s="18"/>
      <c r="D68" s="19"/>
      <c r="E68" s="19"/>
      <c r="F68" s="19"/>
      <c r="G68" s="20"/>
      <c r="H68" s="21"/>
      <c r="S68" s="11" t="str">
        <f t="shared" si="0"/>
        <v/>
      </c>
    </row>
    <row r="69" spans="3:19" ht="17.25" customHeight="1" x14ac:dyDescent="0.2">
      <c r="C69" s="18"/>
      <c r="D69" s="19"/>
      <c r="E69" s="19"/>
      <c r="F69" s="19"/>
      <c r="G69" s="20"/>
      <c r="H69" s="21"/>
      <c r="S69" s="11" t="str">
        <f t="shared" si="0"/>
        <v/>
      </c>
    </row>
    <row r="70" spans="3:19" ht="17.25" customHeight="1" x14ac:dyDescent="0.2">
      <c r="C70" s="18"/>
      <c r="D70" s="19"/>
      <c r="E70" s="19"/>
      <c r="F70" s="19"/>
      <c r="G70" s="20"/>
      <c r="H70" s="21"/>
      <c r="S70" s="11" t="str">
        <f t="shared" si="0"/>
        <v/>
      </c>
    </row>
    <row r="71" spans="3:19" ht="17.25" customHeight="1" x14ac:dyDescent="0.2">
      <c r="C71" s="18"/>
      <c r="D71" s="19"/>
      <c r="E71" s="19"/>
      <c r="F71" s="19"/>
      <c r="G71" s="20"/>
      <c r="H71" s="21"/>
      <c r="S71" s="11" t="str">
        <f t="shared" si="0"/>
        <v/>
      </c>
    </row>
    <row r="72" spans="3:19" ht="17.25" customHeight="1" x14ac:dyDescent="0.2">
      <c r="C72" s="18"/>
      <c r="D72" s="19"/>
      <c r="E72" s="19"/>
      <c r="F72" s="19"/>
      <c r="G72" s="20"/>
      <c r="H72" s="21"/>
      <c r="S72" s="11" t="str">
        <f t="shared" si="0"/>
        <v/>
      </c>
    </row>
    <row r="73" spans="3:19" ht="17.25" customHeight="1" x14ac:dyDescent="0.2">
      <c r="C73" s="18"/>
      <c r="D73" s="19"/>
      <c r="E73" s="19"/>
      <c r="F73" s="19"/>
      <c r="G73" s="20"/>
      <c r="H73" s="21"/>
      <c r="S73" s="11" t="str">
        <f t="shared" si="0"/>
        <v/>
      </c>
    </row>
    <row r="74" spans="3:19" ht="17.25" customHeight="1" x14ac:dyDescent="0.2">
      <c r="C74" s="18"/>
      <c r="D74" s="19"/>
      <c r="E74" s="19"/>
      <c r="F74" s="19"/>
      <c r="G74" s="20"/>
      <c r="H74" s="21"/>
      <c r="S74" s="11" t="str">
        <f t="shared" si="0"/>
        <v/>
      </c>
    </row>
    <row r="75" spans="3:19" ht="17.25" customHeight="1" x14ac:dyDescent="0.2">
      <c r="C75" s="18"/>
      <c r="D75" s="19"/>
      <c r="E75" s="19"/>
      <c r="F75" s="19"/>
      <c r="G75" s="20"/>
      <c r="H75" s="21"/>
    </row>
    <row r="76" spans="3:19" ht="17.25" customHeight="1" x14ac:dyDescent="0.2">
      <c r="C76" s="18"/>
      <c r="D76" s="19"/>
      <c r="E76" s="19"/>
      <c r="F76" s="19"/>
      <c r="G76" s="20"/>
      <c r="H76" s="21"/>
    </row>
    <row r="77" spans="3:19" ht="17.25" customHeight="1" x14ac:dyDescent="0.2">
      <c r="C77" s="18"/>
      <c r="D77" s="19"/>
      <c r="E77" s="19"/>
      <c r="F77" s="19"/>
      <c r="G77" s="20"/>
      <c r="H77" s="21"/>
    </row>
    <row r="78" spans="3:19" ht="17.25" customHeight="1" x14ac:dyDescent="0.2">
      <c r="C78" s="18"/>
      <c r="D78" s="19"/>
      <c r="E78" s="19"/>
      <c r="F78" s="19"/>
      <c r="G78" s="20"/>
      <c r="H78" s="21"/>
    </row>
    <row r="79" spans="3:19" ht="17.25" customHeight="1" x14ac:dyDescent="0.2">
      <c r="C79" s="18"/>
      <c r="D79" s="19"/>
      <c r="E79" s="19"/>
      <c r="F79" s="19"/>
      <c r="G79" s="20"/>
      <c r="H79" s="21"/>
    </row>
    <row r="80" spans="3:19" ht="17.25" customHeight="1" x14ac:dyDescent="0.2">
      <c r="C80" s="18"/>
      <c r="D80" s="19"/>
      <c r="E80" s="19"/>
      <c r="F80" s="19"/>
      <c r="G80" s="20"/>
      <c r="H80" s="21"/>
    </row>
    <row r="81" spans="3:8" ht="17.25" customHeight="1" x14ac:dyDescent="0.2">
      <c r="C81" s="18"/>
      <c r="D81" s="19"/>
      <c r="E81" s="19"/>
      <c r="F81" s="19"/>
      <c r="G81" s="20"/>
      <c r="H81" s="21"/>
    </row>
    <row r="82" spans="3:8" ht="17.25" customHeight="1" x14ac:dyDescent="0.2">
      <c r="C82" s="18"/>
      <c r="D82" s="19"/>
      <c r="E82" s="19"/>
      <c r="F82" s="19"/>
      <c r="G82" s="20"/>
      <c r="H82" s="21"/>
    </row>
    <row r="83" spans="3:8" ht="17.25" customHeight="1" x14ac:dyDescent="0.2">
      <c r="C83" s="18"/>
      <c r="D83" s="19"/>
      <c r="E83" s="19"/>
      <c r="F83" s="19"/>
      <c r="G83" s="20"/>
      <c r="H83" s="21"/>
    </row>
    <row r="84" spans="3:8" ht="17.25" customHeight="1" x14ac:dyDescent="0.2">
      <c r="C84" s="18"/>
      <c r="D84" s="19"/>
      <c r="E84" s="19"/>
      <c r="F84" s="19"/>
      <c r="G84" s="20"/>
      <c r="H84" s="21"/>
    </row>
    <row r="85" spans="3:8" ht="17.25" customHeight="1" x14ac:dyDescent="0.2">
      <c r="C85" s="18"/>
      <c r="D85" s="19"/>
      <c r="E85" s="19"/>
      <c r="F85" s="19"/>
      <c r="G85" s="20"/>
      <c r="H85" s="21"/>
    </row>
    <row r="86" spans="3:8" ht="17.25" customHeight="1" x14ac:dyDescent="0.2">
      <c r="C86" s="18"/>
      <c r="D86" s="19"/>
      <c r="E86" s="19"/>
      <c r="F86" s="19"/>
      <c r="G86" s="20"/>
      <c r="H86" s="21"/>
    </row>
    <row r="87" spans="3:8" ht="17.25" customHeight="1" x14ac:dyDescent="0.2">
      <c r="C87" s="18"/>
      <c r="D87" s="19"/>
      <c r="E87" s="19"/>
      <c r="F87" s="19"/>
      <c r="G87" s="20"/>
      <c r="H87" s="21"/>
    </row>
    <row r="88" spans="3:8" ht="17.25" customHeight="1" x14ac:dyDescent="0.2">
      <c r="C88" s="18"/>
      <c r="D88" s="19"/>
      <c r="E88" s="19"/>
      <c r="F88" s="19"/>
      <c r="G88" s="20"/>
      <c r="H88" s="21"/>
    </row>
    <row r="89" spans="3:8" ht="17.25" customHeight="1" x14ac:dyDescent="0.2">
      <c r="C89" s="18"/>
      <c r="D89" s="19"/>
      <c r="E89" s="19"/>
      <c r="F89" s="19"/>
      <c r="G89" s="20"/>
      <c r="H89" s="21"/>
    </row>
    <row r="90" spans="3:8" ht="17.25" customHeight="1" x14ac:dyDescent="0.2">
      <c r="C90" s="18"/>
      <c r="D90" s="19"/>
      <c r="E90" s="19"/>
      <c r="F90" s="19"/>
      <c r="G90" s="20"/>
      <c r="H90" s="21"/>
    </row>
    <row r="91" spans="3:8" ht="17.25" customHeight="1" x14ac:dyDescent="0.2">
      <c r="C91" s="18"/>
      <c r="D91" s="19"/>
      <c r="E91" s="19"/>
      <c r="F91" s="19"/>
      <c r="G91" s="20"/>
      <c r="H91" s="21"/>
    </row>
    <row r="92" spans="3:8" ht="17.25" customHeight="1" x14ac:dyDescent="0.2">
      <c r="C92" s="18"/>
      <c r="D92" s="19"/>
      <c r="E92" s="19"/>
      <c r="F92" s="19"/>
      <c r="G92" s="20"/>
      <c r="H92" s="21"/>
    </row>
    <row r="93" spans="3:8" ht="17.25" customHeight="1" x14ac:dyDescent="0.2">
      <c r="C93" s="18"/>
      <c r="D93" s="19"/>
      <c r="E93" s="19"/>
      <c r="F93" s="19"/>
      <c r="G93" s="20"/>
      <c r="H93" s="21"/>
    </row>
    <row r="94" spans="3:8" ht="17.25" customHeight="1" x14ac:dyDescent="0.2">
      <c r="C94" s="18"/>
      <c r="D94" s="19"/>
      <c r="E94" s="19"/>
      <c r="F94" s="19"/>
      <c r="G94" s="20"/>
      <c r="H94" s="21"/>
    </row>
    <row r="95" spans="3:8" ht="17.25" customHeight="1" x14ac:dyDescent="0.2">
      <c r="C95" s="18"/>
      <c r="D95" s="19"/>
      <c r="E95" s="19"/>
      <c r="F95" s="19"/>
      <c r="G95" s="20"/>
      <c r="H95" s="21"/>
    </row>
    <row r="96" spans="3:8" ht="17.25" customHeight="1" x14ac:dyDescent="0.2">
      <c r="C96" s="18"/>
      <c r="D96" s="19"/>
      <c r="E96" s="19"/>
      <c r="F96" s="19"/>
      <c r="G96" s="20"/>
      <c r="H96" s="21"/>
    </row>
    <row r="97" spans="3:8" ht="17.25" customHeight="1" x14ac:dyDescent="0.2">
      <c r="C97" s="18"/>
      <c r="D97" s="19"/>
      <c r="E97" s="19"/>
      <c r="F97" s="19"/>
      <c r="G97" s="20"/>
      <c r="H97" s="21"/>
    </row>
    <row r="98" spans="3:8" ht="17.25" customHeight="1" x14ac:dyDescent="0.2">
      <c r="C98" s="18"/>
      <c r="D98" s="19"/>
      <c r="E98" s="19"/>
      <c r="F98" s="19"/>
      <c r="G98" s="20"/>
      <c r="H98" s="21"/>
    </row>
    <row r="99" spans="3:8" ht="17.25" customHeight="1" x14ac:dyDescent="0.2">
      <c r="C99" s="18"/>
      <c r="D99" s="19"/>
      <c r="E99" s="19"/>
      <c r="F99" s="19"/>
      <c r="G99" s="20"/>
      <c r="H99" s="21"/>
    </row>
    <row r="100" spans="3:8" ht="17.25" customHeight="1" x14ac:dyDescent="0.2">
      <c r="C100" s="18"/>
      <c r="D100" s="19"/>
      <c r="E100" s="19"/>
      <c r="F100" s="19"/>
      <c r="G100" s="20"/>
      <c r="H100" s="21"/>
    </row>
    <row r="101" spans="3:8" ht="17.25" customHeight="1" x14ac:dyDescent="0.2">
      <c r="C101" s="18"/>
      <c r="D101" s="19"/>
      <c r="E101" s="19"/>
      <c r="F101" s="19"/>
      <c r="G101" s="20"/>
      <c r="H101" s="21"/>
    </row>
    <row r="102" spans="3:8" ht="17.25" customHeight="1" x14ac:dyDescent="0.2">
      <c r="C102" s="18"/>
      <c r="D102" s="19"/>
      <c r="E102" s="19"/>
      <c r="F102" s="19"/>
      <c r="G102" s="20"/>
      <c r="H102" s="21"/>
    </row>
    <row r="103" spans="3:8" ht="17.25" customHeight="1" x14ac:dyDescent="0.2">
      <c r="C103" s="18"/>
      <c r="D103" s="19"/>
      <c r="E103" s="19"/>
      <c r="F103" s="19"/>
      <c r="G103" s="20"/>
      <c r="H103" s="21"/>
    </row>
    <row r="104" spans="3:8" ht="17.25" customHeight="1" x14ac:dyDescent="0.2">
      <c r="C104" s="18"/>
      <c r="D104" s="19"/>
      <c r="E104" s="19"/>
      <c r="F104" s="19"/>
      <c r="G104" s="20"/>
      <c r="H104" s="21"/>
    </row>
    <row r="105" spans="3:8" ht="17.25" customHeight="1" x14ac:dyDescent="0.2">
      <c r="C105" s="18"/>
      <c r="D105" s="19"/>
      <c r="E105" s="19"/>
      <c r="F105" s="19"/>
      <c r="G105" s="20"/>
      <c r="H105" s="21"/>
    </row>
    <row r="106" spans="3:8" ht="17.25" customHeight="1" x14ac:dyDescent="0.2">
      <c r="C106" s="18"/>
      <c r="D106" s="19"/>
      <c r="E106" s="19"/>
      <c r="F106" s="19"/>
      <c r="G106" s="20"/>
      <c r="H106" s="21"/>
    </row>
    <row r="107" spans="3:8" ht="17.25" customHeight="1" x14ac:dyDescent="0.2">
      <c r="C107" s="18"/>
      <c r="D107" s="19"/>
      <c r="E107" s="19"/>
      <c r="F107" s="19"/>
      <c r="G107" s="20"/>
      <c r="H107" s="21"/>
    </row>
    <row r="108" spans="3:8" ht="17.25" customHeight="1" x14ac:dyDescent="0.2">
      <c r="C108" s="18"/>
      <c r="D108" s="19"/>
      <c r="E108" s="19"/>
      <c r="F108" s="19"/>
      <c r="G108" s="20"/>
      <c r="H108" s="21"/>
    </row>
    <row r="109" spans="3:8" ht="17.25" customHeight="1" x14ac:dyDescent="0.2">
      <c r="C109" s="18"/>
      <c r="D109" s="19"/>
      <c r="E109" s="19"/>
      <c r="F109" s="19"/>
      <c r="G109" s="20"/>
      <c r="H109" s="21"/>
    </row>
    <row r="110" spans="3:8" ht="17.25" customHeight="1" x14ac:dyDescent="0.2">
      <c r="C110" s="18"/>
      <c r="D110" s="19"/>
      <c r="E110" s="19"/>
      <c r="F110" s="19"/>
      <c r="G110" s="20"/>
      <c r="H110" s="21"/>
    </row>
    <row r="111" spans="3:8" ht="17.25" customHeight="1" x14ac:dyDescent="0.2">
      <c r="C111" s="18"/>
      <c r="D111" s="19"/>
      <c r="E111" s="19"/>
      <c r="F111" s="19"/>
      <c r="G111" s="20"/>
      <c r="H111" s="21"/>
    </row>
    <row r="112" spans="3:8" ht="17.25" customHeight="1" x14ac:dyDescent="0.2">
      <c r="C112" s="18"/>
      <c r="D112" s="19"/>
      <c r="E112" s="19"/>
      <c r="F112" s="19"/>
      <c r="G112" s="20"/>
      <c r="H112" s="21"/>
    </row>
    <row r="113" spans="3:8" ht="17.25" customHeight="1" x14ac:dyDescent="0.2">
      <c r="C113" s="18"/>
      <c r="D113" s="19"/>
      <c r="E113" s="19"/>
      <c r="F113" s="19"/>
      <c r="G113" s="20"/>
      <c r="H113" s="21"/>
    </row>
    <row r="114" spans="3:8" ht="17.25" customHeight="1" x14ac:dyDescent="0.2">
      <c r="C114" s="18"/>
      <c r="D114" s="19"/>
      <c r="E114" s="19"/>
      <c r="F114" s="19"/>
      <c r="G114" s="20"/>
      <c r="H114" s="21"/>
    </row>
    <row r="115" spans="3:8" ht="17.25" customHeight="1" x14ac:dyDescent="0.2">
      <c r="C115" s="18"/>
      <c r="D115" s="19"/>
      <c r="E115" s="19"/>
      <c r="F115" s="19"/>
      <c r="G115" s="20"/>
      <c r="H115" s="21"/>
    </row>
    <row r="116" spans="3:8" ht="17.25" customHeight="1" x14ac:dyDescent="0.2">
      <c r="C116" s="18"/>
      <c r="D116" s="19"/>
      <c r="E116" s="19"/>
      <c r="F116" s="19"/>
      <c r="G116" s="20"/>
      <c r="H116" s="21"/>
    </row>
    <row r="117" spans="3:8" ht="17.25" customHeight="1" x14ac:dyDescent="0.2">
      <c r="C117" s="18"/>
      <c r="D117" s="19"/>
      <c r="E117" s="19"/>
      <c r="F117" s="19"/>
      <c r="G117" s="20"/>
      <c r="H117" s="21"/>
    </row>
    <row r="118" spans="3:8" ht="17.25" customHeight="1" x14ac:dyDescent="0.2">
      <c r="C118" s="18"/>
      <c r="D118" s="19"/>
      <c r="E118" s="19"/>
      <c r="F118" s="19"/>
      <c r="G118" s="20"/>
      <c r="H118" s="21"/>
    </row>
    <row r="119" spans="3:8" ht="17.25" customHeight="1" x14ac:dyDescent="0.2">
      <c r="C119" s="18"/>
      <c r="D119" s="19"/>
      <c r="E119" s="19"/>
      <c r="F119" s="19"/>
      <c r="G119" s="20"/>
      <c r="H119" s="21"/>
    </row>
    <row r="120" spans="3:8" ht="17.25" customHeight="1" x14ac:dyDescent="0.2">
      <c r="C120" s="18"/>
      <c r="D120" s="19"/>
      <c r="E120" s="19"/>
      <c r="F120" s="19"/>
      <c r="G120" s="20"/>
      <c r="H120" s="21"/>
    </row>
    <row r="121" spans="3:8" ht="17.25" customHeight="1" x14ac:dyDescent="0.2">
      <c r="C121" s="18"/>
      <c r="D121" s="19"/>
      <c r="E121" s="19"/>
      <c r="F121" s="19"/>
      <c r="G121" s="20"/>
      <c r="H121" s="21"/>
    </row>
    <row r="122" spans="3:8" ht="17.25" customHeight="1" x14ac:dyDescent="0.2">
      <c r="C122" s="18"/>
      <c r="D122" s="19"/>
      <c r="E122" s="19"/>
      <c r="F122" s="19"/>
      <c r="G122" s="20"/>
      <c r="H122" s="21"/>
    </row>
    <row r="123" spans="3:8" ht="17.25" customHeight="1" x14ac:dyDescent="0.2">
      <c r="C123" s="18"/>
      <c r="D123" s="19"/>
      <c r="E123" s="19"/>
      <c r="F123" s="19"/>
      <c r="G123" s="20"/>
      <c r="H123" s="21"/>
    </row>
    <row r="124" spans="3:8" ht="17.25" customHeight="1" x14ac:dyDescent="0.2">
      <c r="C124" s="18"/>
      <c r="D124" s="19"/>
      <c r="E124" s="19"/>
      <c r="F124" s="19"/>
      <c r="G124" s="20"/>
      <c r="H124" s="21"/>
    </row>
    <row r="125" spans="3:8" ht="17.25" customHeight="1" x14ac:dyDescent="0.2">
      <c r="C125" s="18"/>
      <c r="D125" s="19"/>
      <c r="E125" s="19"/>
      <c r="F125" s="19"/>
      <c r="G125" s="20"/>
      <c r="H125" s="21"/>
    </row>
    <row r="126" spans="3:8" ht="17.25" customHeight="1" x14ac:dyDescent="0.2">
      <c r="C126" s="18"/>
      <c r="D126" s="19"/>
      <c r="E126" s="19"/>
      <c r="F126" s="19"/>
      <c r="G126" s="20"/>
      <c r="H126" s="21"/>
    </row>
    <row r="127" spans="3:8" ht="17.25" customHeight="1" x14ac:dyDescent="0.2">
      <c r="C127" s="18"/>
      <c r="D127" s="19"/>
      <c r="E127" s="19"/>
      <c r="F127" s="19"/>
      <c r="G127" s="20"/>
      <c r="H127" s="21"/>
    </row>
    <row r="128" spans="3:8" ht="17.25" customHeight="1" x14ac:dyDescent="0.2">
      <c r="C128" s="18"/>
      <c r="D128" s="19"/>
      <c r="E128" s="19"/>
      <c r="F128" s="19"/>
      <c r="G128" s="20"/>
      <c r="H128" s="21"/>
    </row>
    <row r="129" spans="3:8" ht="17.25" customHeight="1" x14ac:dyDescent="0.2">
      <c r="C129" s="18"/>
      <c r="D129" s="19"/>
      <c r="E129" s="19"/>
      <c r="F129" s="19"/>
      <c r="G129" s="20"/>
      <c r="H129" s="21"/>
    </row>
    <row r="130" spans="3:8" ht="17.25" customHeight="1" x14ac:dyDescent="0.2">
      <c r="C130" s="18"/>
      <c r="D130" s="19"/>
      <c r="E130" s="19"/>
      <c r="F130" s="19"/>
      <c r="G130" s="20"/>
      <c r="H130" s="21"/>
    </row>
    <row r="131" spans="3:8" ht="17.25" customHeight="1" x14ac:dyDescent="0.2">
      <c r="C131" s="18"/>
      <c r="D131" s="19"/>
      <c r="E131" s="19"/>
      <c r="F131" s="19"/>
      <c r="G131" s="20"/>
      <c r="H131" s="21"/>
    </row>
    <row r="132" spans="3:8" ht="17.25" customHeight="1" x14ac:dyDescent="0.2">
      <c r="C132" s="18"/>
      <c r="D132" s="19"/>
      <c r="E132" s="19"/>
      <c r="F132" s="19"/>
      <c r="G132" s="20"/>
      <c r="H132" s="21"/>
    </row>
    <row r="133" spans="3:8" ht="17.25" customHeight="1" x14ac:dyDescent="0.2">
      <c r="C133" s="18"/>
      <c r="D133" s="19"/>
      <c r="E133" s="19"/>
      <c r="F133" s="19"/>
      <c r="G133" s="20"/>
      <c r="H133" s="21"/>
    </row>
    <row r="134" spans="3:8" ht="17.25" customHeight="1" x14ac:dyDescent="0.2">
      <c r="C134" s="18"/>
      <c r="D134" s="19"/>
      <c r="E134" s="19"/>
      <c r="F134" s="19"/>
      <c r="G134" s="20"/>
      <c r="H134" s="21"/>
    </row>
    <row r="135" spans="3:8" ht="17.25" customHeight="1" x14ac:dyDescent="0.2">
      <c r="C135" s="18"/>
      <c r="D135" s="19"/>
      <c r="E135" s="19"/>
      <c r="F135" s="19"/>
      <c r="G135" s="20"/>
      <c r="H135" s="21"/>
    </row>
    <row r="136" spans="3:8" ht="17.25" customHeight="1" x14ac:dyDescent="0.2">
      <c r="C136" s="18"/>
      <c r="D136" s="19"/>
      <c r="E136" s="19"/>
      <c r="F136" s="19"/>
      <c r="G136" s="20"/>
      <c r="H136" s="21"/>
    </row>
    <row r="137" spans="3:8" ht="17.25" customHeight="1" x14ac:dyDescent="0.2">
      <c r="C137" s="18"/>
      <c r="D137" s="19"/>
      <c r="E137" s="19"/>
      <c r="F137" s="19"/>
      <c r="G137" s="20"/>
      <c r="H137" s="21"/>
    </row>
    <row r="138" spans="3:8" ht="17.25" customHeight="1" x14ac:dyDescent="0.2">
      <c r="C138" s="18"/>
      <c r="D138" s="19"/>
      <c r="E138" s="19"/>
      <c r="F138" s="19"/>
      <c r="G138" s="20"/>
      <c r="H138" s="21"/>
    </row>
    <row r="139" spans="3:8" ht="17.25" customHeight="1" x14ac:dyDescent="0.2">
      <c r="C139" s="18"/>
      <c r="D139" s="19"/>
      <c r="E139" s="19"/>
      <c r="F139" s="19"/>
      <c r="G139" s="20"/>
      <c r="H139" s="21"/>
    </row>
    <row r="140" spans="3:8" ht="17.25" customHeight="1" x14ac:dyDescent="0.2">
      <c r="C140" s="18"/>
      <c r="D140" s="19"/>
      <c r="E140" s="19"/>
      <c r="F140" s="19"/>
      <c r="G140" s="20"/>
      <c r="H140" s="21"/>
    </row>
    <row r="141" spans="3:8" ht="17.25" customHeight="1" x14ac:dyDescent="0.2">
      <c r="C141" s="18"/>
      <c r="D141" s="19"/>
      <c r="E141" s="19"/>
      <c r="F141" s="19"/>
      <c r="G141" s="20"/>
      <c r="H141" s="21"/>
    </row>
    <row r="142" spans="3:8" ht="17.25" customHeight="1" x14ac:dyDescent="0.2">
      <c r="C142" s="18"/>
      <c r="D142" s="19"/>
      <c r="E142" s="19"/>
      <c r="F142" s="19"/>
      <c r="G142" s="20"/>
      <c r="H142" s="21"/>
    </row>
    <row r="143" spans="3:8" ht="17.25" customHeight="1" x14ac:dyDescent="0.2">
      <c r="C143" s="18"/>
      <c r="D143" s="19"/>
      <c r="E143" s="19"/>
      <c r="F143" s="19"/>
      <c r="G143" s="20"/>
      <c r="H143" s="21"/>
    </row>
    <row r="144" spans="3:8" ht="17.25" customHeight="1" x14ac:dyDescent="0.2">
      <c r="C144" s="18"/>
      <c r="D144" s="19"/>
      <c r="E144" s="19"/>
      <c r="F144" s="19"/>
      <c r="G144" s="20"/>
      <c r="H144" s="21"/>
    </row>
    <row r="145" spans="3:8" ht="17.25" customHeight="1" x14ac:dyDescent="0.2">
      <c r="C145" s="18"/>
      <c r="D145" s="19"/>
      <c r="E145" s="19"/>
      <c r="F145" s="19"/>
      <c r="G145" s="20"/>
      <c r="H145" s="21"/>
    </row>
    <row r="146" spans="3:8" ht="17.25" customHeight="1" x14ac:dyDescent="0.2">
      <c r="C146" s="18"/>
      <c r="D146" s="19"/>
      <c r="E146" s="19"/>
      <c r="F146" s="19"/>
      <c r="G146" s="20"/>
      <c r="H146" s="21"/>
    </row>
    <row r="147" spans="3:8" ht="17.25" customHeight="1" x14ac:dyDescent="0.2">
      <c r="C147" s="18"/>
      <c r="D147" s="19"/>
      <c r="E147" s="19"/>
      <c r="F147" s="19"/>
      <c r="G147" s="20"/>
      <c r="H147" s="21"/>
    </row>
    <row r="148" spans="3:8" ht="17.25" customHeight="1" x14ac:dyDescent="0.2">
      <c r="C148" s="18"/>
      <c r="D148" s="19"/>
      <c r="E148" s="19"/>
      <c r="F148" s="19"/>
      <c r="G148" s="20"/>
      <c r="H148" s="21"/>
    </row>
    <row r="149" spans="3:8" ht="17.25" customHeight="1" x14ac:dyDescent="0.2">
      <c r="C149" s="18"/>
      <c r="D149" s="19"/>
      <c r="E149" s="19"/>
      <c r="F149" s="19"/>
      <c r="G149" s="20"/>
      <c r="H149" s="21"/>
    </row>
    <row r="150" spans="3:8" ht="17.25" customHeight="1" x14ac:dyDescent="0.2">
      <c r="C150" s="18"/>
      <c r="D150" s="19"/>
      <c r="E150" s="19"/>
      <c r="F150" s="19"/>
      <c r="G150" s="20"/>
      <c r="H150" s="21"/>
    </row>
    <row r="151" spans="3:8" ht="17.25" customHeight="1" x14ac:dyDescent="0.2">
      <c r="C151" s="18"/>
      <c r="D151" s="19"/>
      <c r="E151" s="19"/>
      <c r="F151" s="19"/>
      <c r="G151" s="20"/>
      <c r="H151" s="21"/>
    </row>
    <row r="152" spans="3:8" ht="17.25" customHeight="1" x14ac:dyDescent="0.2">
      <c r="C152" s="18"/>
      <c r="D152" s="19"/>
      <c r="E152" s="19"/>
      <c r="F152" s="19"/>
      <c r="G152" s="20"/>
      <c r="H152" s="21"/>
    </row>
    <row r="153" spans="3:8" ht="17.25" customHeight="1" x14ac:dyDescent="0.2">
      <c r="C153" s="18"/>
      <c r="D153" s="19"/>
      <c r="E153" s="19"/>
      <c r="F153" s="19"/>
      <c r="G153" s="20"/>
      <c r="H153" s="21"/>
    </row>
    <row r="154" spans="3:8" ht="17.25" customHeight="1" x14ac:dyDescent="0.2">
      <c r="C154" s="18"/>
      <c r="D154" s="19"/>
      <c r="E154" s="19"/>
      <c r="F154" s="19"/>
      <c r="G154" s="20"/>
      <c r="H154" s="21"/>
    </row>
    <row r="155" spans="3:8" ht="17.25" customHeight="1" x14ac:dyDescent="0.2">
      <c r="C155" s="18"/>
      <c r="D155" s="19"/>
      <c r="E155" s="19"/>
      <c r="F155" s="19"/>
      <c r="G155" s="20"/>
      <c r="H155" s="21"/>
    </row>
    <row r="156" spans="3:8" ht="17.25" customHeight="1" x14ac:dyDescent="0.2">
      <c r="C156" s="18"/>
      <c r="D156" s="19"/>
      <c r="E156" s="19"/>
      <c r="F156" s="19"/>
      <c r="G156" s="20"/>
      <c r="H156" s="21"/>
    </row>
    <row r="157" spans="3:8" ht="17.25" customHeight="1" x14ac:dyDescent="0.2">
      <c r="C157" s="18"/>
      <c r="D157" s="19"/>
      <c r="E157" s="19"/>
      <c r="F157" s="19"/>
      <c r="G157" s="20"/>
      <c r="H157" s="21"/>
    </row>
    <row r="158" spans="3:8" ht="17.25" customHeight="1" x14ac:dyDescent="0.2">
      <c r="C158" s="18"/>
      <c r="D158" s="19"/>
      <c r="E158" s="19"/>
      <c r="F158" s="19"/>
      <c r="G158" s="20"/>
      <c r="H158" s="21"/>
    </row>
    <row r="159" spans="3:8" ht="17.25" customHeight="1" x14ac:dyDescent="0.2">
      <c r="C159" s="18"/>
      <c r="D159" s="19"/>
      <c r="E159" s="19"/>
      <c r="F159" s="19"/>
      <c r="G159" s="20"/>
      <c r="H159" s="21"/>
    </row>
    <row r="160" spans="3:8" ht="17.25" customHeight="1" x14ac:dyDescent="0.2">
      <c r="C160" s="18"/>
      <c r="D160" s="19"/>
      <c r="E160" s="19"/>
      <c r="F160" s="19"/>
      <c r="G160" s="20"/>
      <c r="H160" s="21"/>
    </row>
    <row r="161" spans="3:8" ht="17.25" customHeight="1" x14ac:dyDescent="0.2">
      <c r="C161" s="18"/>
      <c r="D161" s="19"/>
      <c r="E161" s="19"/>
      <c r="F161" s="19"/>
      <c r="G161" s="20"/>
      <c r="H161" s="21"/>
    </row>
    <row r="162" spans="3:8" ht="17.25" customHeight="1" x14ac:dyDescent="0.2">
      <c r="C162" s="18"/>
      <c r="D162" s="19"/>
      <c r="E162" s="19"/>
      <c r="F162" s="19"/>
      <c r="G162" s="20"/>
      <c r="H162" s="21"/>
    </row>
    <row r="163" spans="3:8" ht="17.25" customHeight="1" x14ac:dyDescent="0.2">
      <c r="C163" s="18"/>
      <c r="D163" s="19"/>
      <c r="E163" s="19"/>
      <c r="F163" s="19"/>
      <c r="G163" s="20"/>
      <c r="H163" s="21"/>
    </row>
    <row r="164" spans="3:8" ht="17.25" customHeight="1" x14ac:dyDescent="0.2">
      <c r="C164" s="18"/>
      <c r="D164" s="19"/>
      <c r="E164" s="19"/>
      <c r="F164" s="19"/>
      <c r="G164" s="20"/>
      <c r="H164" s="21"/>
    </row>
    <row r="165" spans="3:8" ht="17.25" customHeight="1" x14ac:dyDescent="0.2">
      <c r="C165" s="18"/>
      <c r="D165" s="19"/>
      <c r="E165" s="19"/>
      <c r="F165" s="19"/>
      <c r="G165" s="20"/>
      <c r="H165" s="21"/>
    </row>
    <row r="166" spans="3:8" ht="17.25" customHeight="1" x14ac:dyDescent="0.2">
      <c r="C166" s="18"/>
      <c r="D166" s="19"/>
      <c r="E166" s="19"/>
      <c r="F166" s="19"/>
      <c r="G166" s="20"/>
      <c r="H166" s="21"/>
    </row>
    <row r="167" spans="3:8" ht="17.25" customHeight="1" x14ac:dyDescent="0.2">
      <c r="C167" s="18"/>
      <c r="D167" s="19"/>
      <c r="E167" s="19"/>
      <c r="F167" s="19"/>
      <c r="G167" s="20"/>
      <c r="H167" s="21"/>
    </row>
    <row r="168" spans="3:8" ht="17.25" customHeight="1" x14ac:dyDescent="0.2">
      <c r="C168" s="18"/>
      <c r="D168" s="19"/>
      <c r="E168" s="19"/>
      <c r="F168" s="19"/>
      <c r="G168" s="20"/>
      <c r="H168" s="21"/>
    </row>
    <row r="169" spans="3:8" ht="17.25" customHeight="1" x14ac:dyDescent="0.2">
      <c r="C169" s="18"/>
      <c r="D169" s="19"/>
      <c r="E169" s="19"/>
      <c r="F169" s="19"/>
      <c r="G169" s="20"/>
      <c r="H169" s="21"/>
    </row>
    <row r="170" spans="3:8" ht="17.25" customHeight="1" x14ac:dyDescent="0.2">
      <c r="C170" s="18"/>
      <c r="D170" s="19"/>
      <c r="E170" s="19"/>
      <c r="F170" s="19"/>
      <c r="G170" s="20"/>
      <c r="H170" s="21"/>
    </row>
    <row r="171" spans="3:8" ht="17.25" customHeight="1" x14ac:dyDescent="0.2">
      <c r="C171" s="18"/>
      <c r="D171" s="19"/>
      <c r="E171" s="19"/>
      <c r="F171" s="19"/>
      <c r="G171" s="20"/>
      <c r="H171" s="21"/>
    </row>
    <row r="172" spans="3:8" ht="17.25" customHeight="1" x14ac:dyDescent="0.2">
      <c r="C172" s="18"/>
      <c r="D172" s="19"/>
      <c r="E172" s="19"/>
      <c r="F172" s="19"/>
      <c r="G172" s="20"/>
      <c r="H172" s="21"/>
    </row>
    <row r="173" spans="3:8" ht="17.25" customHeight="1" x14ac:dyDescent="0.2">
      <c r="C173" s="18"/>
      <c r="D173" s="19"/>
      <c r="E173" s="19"/>
      <c r="F173" s="19"/>
      <c r="G173" s="20"/>
      <c r="H173" s="21"/>
    </row>
    <row r="174" spans="3:8" ht="17.25" customHeight="1" x14ac:dyDescent="0.2">
      <c r="C174" s="18"/>
      <c r="D174" s="19"/>
      <c r="E174" s="19"/>
      <c r="F174" s="19"/>
      <c r="G174" s="20"/>
      <c r="H174" s="21"/>
    </row>
    <row r="175" spans="3:8" ht="17.25" customHeight="1" x14ac:dyDescent="0.2">
      <c r="C175" s="18"/>
      <c r="D175" s="19"/>
      <c r="E175" s="19"/>
      <c r="F175" s="19"/>
      <c r="G175" s="20"/>
      <c r="H175" s="21"/>
    </row>
    <row r="176" spans="3:8" ht="17.25" customHeight="1" x14ac:dyDescent="0.2">
      <c r="C176" s="18"/>
      <c r="D176" s="19"/>
      <c r="E176" s="19"/>
      <c r="F176" s="19"/>
      <c r="G176" s="20"/>
      <c r="H176" s="21"/>
    </row>
    <row r="177" spans="3:8" ht="17.25" customHeight="1" x14ac:dyDescent="0.2">
      <c r="C177" s="18"/>
      <c r="D177" s="19"/>
      <c r="E177" s="19"/>
      <c r="F177" s="19"/>
      <c r="G177" s="20"/>
      <c r="H177" s="21"/>
    </row>
    <row r="178" spans="3:8" ht="17.25" customHeight="1" x14ac:dyDescent="0.2">
      <c r="C178" s="18"/>
      <c r="D178" s="19"/>
      <c r="E178" s="19"/>
      <c r="F178" s="19"/>
      <c r="G178" s="20"/>
      <c r="H178" s="21"/>
    </row>
    <row r="179" spans="3:8" ht="17.25" customHeight="1" x14ac:dyDescent="0.2">
      <c r="C179" s="18"/>
      <c r="D179" s="19"/>
      <c r="E179" s="19"/>
      <c r="F179" s="19"/>
      <c r="G179" s="20"/>
      <c r="H179" s="21"/>
    </row>
    <row r="180" spans="3:8" ht="17.25" customHeight="1" x14ac:dyDescent="0.2">
      <c r="C180" s="18"/>
      <c r="D180" s="19"/>
      <c r="E180" s="19"/>
      <c r="F180" s="19"/>
      <c r="G180" s="20"/>
      <c r="H180" s="21"/>
    </row>
    <row r="181" spans="3:8" ht="17.25" customHeight="1" x14ac:dyDescent="0.2">
      <c r="C181" s="18"/>
      <c r="D181" s="19"/>
      <c r="E181" s="19"/>
      <c r="F181" s="19"/>
      <c r="G181" s="20"/>
      <c r="H181" s="21"/>
    </row>
    <row r="182" spans="3:8" ht="17.25" customHeight="1" x14ac:dyDescent="0.2">
      <c r="C182" s="18"/>
      <c r="D182" s="19"/>
      <c r="E182" s="19"/>
      <c r="F182" s="19"/>
      <c r="G182" s="20"/>
      <c r="H182" s="21"/>
    </row>
    <row r="183" spans="3:8" ht="17.25" customHeight="1" x14ac:dyDescent="0.2">
      <c r="C183" s="18"/>
      <c r="D183" s="19"/>
      <c r="E183" s="19"/>
      <c r="F183" s="19"/>
      <c r="G183" s="20"/>
      <c r="H183" s="21"/>
    </row>
    <row r="184" spans="3:8" ht="17.25" customHeight="1" x14ac:dyDescent="0.2">
      <c r="C184" s="18"/>
      <c r="D184" s="19"/>
      <c r="E184" s="19"/>
      <c r="F184" s="19"/>
      <c r="G184" s="20"/>
      <c r="H184" s="21"/>
    </row>
    <row r="185" spans="3:8" ht="17.25" customHeight="1" x14ac:dyDescent="0.2">
      <c r="C185" s="18"/>
      <c r="D185" s="19"/>
      <c r="E185" s="19"/>
      <c r="F185" s="19"/>
      <c r="G185" s="20"/>
      <c r="H185" s="21"/>
    </row>
    <row r="186" spans="3:8" ht="17.25" customHeight="1" x14ac:dyDescent="0.2">
      <c r="C186" s="18"/>
      <c r="D186" s="19"/>
      <c r="E186" s="19"/>
      <c r="F186" s="19"/>
      <c r="G186" s="20"/>
      <c r="H186" s="21"/>
    </row>
    <row r="187" spans="3:8" ht="17.25" customHeight="1" x14ac:dyDescent="0.2">
      <c r="C187" s="18"/>
      <c r="D187" s="19"/>
      <c r="E187" s="19"/>
      <c r="F187" s="19"/>
      <c r="G187" s="20"/>
      <c r="H187" s="21"/>
    </row>
    <row r="188" spans="3:8" ht="17.25" customHeight="1" x14ac:dyDescent="0.2">
      <c r="C188" s="18"/>
      <c r="D188" s="19"/>
      <c r="E188" s="19"/>
      <c r="F188" s="19"/>
      <c r="G188" s="20"/>
      <c r="H188" s="21"/>
    </row>
    <row r="189" spans="3:8" ht="17.25" customHeight="1" x14ac:dyDescent="0.2">
      <c r="C189" s="18"/>
      <c r="D189" s="19"/>
      <c r="E189" s="19"/>
      <c r="F189" s="19"/>
      <c r="G189" s="20"/>
      <c r="H189" s="21"/>
    </row>
    <row r="190" spans="3:8" ht="17.25" customHeight="1" x14ac:dyDescent="0.2">
      <c r="C190" s="18"/>
      <c r="D190" s="19"/>
      <c r="E190" s="19"/>
      <c r="F190" s="19"/>
      <c r="G190" s="20"/>
      <c r="H190" s="21"/>
    </row>
    <row r="191" spans="3:8" ht="17.25" customHeight="1" x14ac:dyDescent="0.2">
      <c r="C191" s="18"/>
      <c r="D191" s="19"/>
      <c r="E191" s="19"/>
      <c r="F191" s="19"/>
      <c r="G191" s="20"/>
      <c r="H191" s="21"/>
    </row>
    <row r="192" spans="3:8" ht="17.25" customHeight="1" x14ac:dyDescent="0.2">
      <c r="C192" s="18"/>
      <c r="D192" s="19"/>
      <c r="E192" s="19"/>
      <c r="F192" s="19"/>
      <c r="G192" s="20"/>
      <c r="H192" s="21"/>
    </row>
    <row r="193" spans="3:8" ht="17.25" customHeight="1" x14ac:dyDescent="0.2">
      <c r="C193" s="18"/>
      <c r="D193" s="19"/>
      <c r="E193" s="19"/>
      <c r="F193" s="19"/>
      <c r="G193" s="20"/>
      <c r="H193" s="21"/>
    </row>
    <row r="194" spans="3:8" ht="17.25" customHeight="1" x14ac:dyDescent="0.2">
      <c r="C194" s="18"/>
      <c r="D194" s="19"/>
      <c r="E194" s="19"/>
      <c r="F194" s="19"/>
      <c r="G194" s="20"/>
      <c r="H194" s="21"/>
    </row>
    <row r="195" spans="3:8" ht="17.25" customHeight="1" x14ac:dyDescent="0.2">
      <c r="C195" s="18"/>
      <c r="D195" s="19"/>
      <c r="E195" s="19"/>
      <c r="F195" s="19"/>
      <c r="G195" s="20"/>
      <c r="H195" s="21"/>
    </row>
    <row r="196" spans="3:8" ht="17.25" customHeight="1" x14ac:dyDescent="0.2">
      <c r="C196" s="18"/>
      <c r="D196" s="19"/>
      <c r="E196" s="19"/>
      <c r="F196" s="19"/>
      <c r="G196" s="20"/>
      <c r="H196" s="21"/>
    </row>
    <row r="197" spans="3:8" ht="17.25" customHeight="1" x14ac:dyDescent="0.2">
      <c r="C197" s="18"/>
      <c r="D197" s="19"/>
      <c r="E197" s="19"/>
      <c r="F197" s="19"/>
      <c r="G197" s="20"/>
      <c r="H197" s="21"/>
    </row>
    <row r="198" spans="3:8" ht="17.25" customHeight="1" x14ac:dyDescent="0.2">
      <c r="C198" s="18"/>
      <c r="D198" s="19"/>
      <c r="E198" s="19"/>
      <c r="F198" s="19"/>
      <c r="G198" s="20"/>
      <c r="H198" s="21"/>
    </row>
    <row r="199" spans="3:8" ht="17.25" customHeight="1" x14ac:dyDescent="0.2">
      <c r="C199" s="18"/>
      <c r="D199" s="19"/>
      <c r="E199" s="19"/>
      <c r="F199" s="19"/>
      <c r="G199" s="20"/>
      <c r="H199" s="21"/>
    </row>
    <row r="200" spans="3:8" ht="17.25" customHeight="1" x14ac:dyDescent="0.2">
      <c r="C200" s="18"/>
      <c r="D200" s="19"/>
      <c r="E200" s="19"/>
      <c r="F200" s="19"/>
      <c r="G200" s="20"/>
      <c r="H200" s="21"/>
    </row>
    <row r="201" spans="3:8" ht="17.25" customHeight="1" x14ac:dyDescent="0.2">
      <c r="C201" s="18"/>
      <c r="D201" s="19"/>
      <c r="E201" s="19"/>
      <c r="F201" s="19"/>
      <c r="G201" s="20"/>
      <c r="H201" s="21"/>
    </row>
    <row r="202" spans="3:8" ht="17.25" customHeight="1" x14ac:dyDescent="0.2">
      <c r="C202" s="18"/>
      <c r="D202" s="19"/>
      <c r="E202" s="19"/>
      <c r="F202" s="19"/>
      <c r="G202" s="20"/>
      <c r="H202" s="21"/>
    </row>
    <row r="203" spans="3:8" ht="17.25" customHeight="1" x14ac:dyDescent="0.2">
      <c r="C203" s="18"/>
      <c r="D203" s="19"/>
      <c r="E203" s="19"/>
      <c r="F203" s="19"/>
      <c r="G203" s="20"/>
      <c r="H203" s="21"/>
    </row>
    <row r="204" spans="3:8" ht="17.25" customHeight="1" x14ac:dyDescent="0.2">
      <c r="C204" s="18"/>
      <c r="D204" s="19"/>
      <c r="E204" s="19"/>
      <c r="F204" s="19"/>
      <c r="G204" s="20"/>
      <c r="H204" s="21"/>
    </row>
    <row r="205" spans="3:8" ht="17.25" customHeight="1" x14ac:dyDescent="0.2">
      <c r="C205" s="18"/>
      <c r="D205" s="19"/>
      <c r="E205" s="19"/>
      <c r="F205" s="19"/>
      <c r="G205" s="20"/>
      <c r="H205" s="21"/>
    </row>
    <row r="206" spans="3:8" ht="17.25" customHeight="1" x14ac:dyDescent="0.2">
      <c r="C206" s="18"/>
      <c r="D206" s="19"/>
      <c r="E206" s="19"/>
      <c r="F206" s="19"/>
      <c r="G206" s="20"/>
      <c r="H206" s="21"/>
    </row>
    <row r="207" spans="3:8" ht="17.25" customHeight="1" x14ac:dyDescent="0.2">
      <c r="C207" s="18"/>
      <c r="D207" s="19"/>
      <c r="E207" s="19"/>
      <c r="F207" s="19"/>
      <c r="G207" s="20"/>
      <c r="H207" s="21"/>
    </row>
    <row r="208" spans="3:8" ht="17.25" customHeight="1" x14ac:dyDescent="0.2">
      <c r="C208" s="18"/>
      <c r="D208" s="19"/>
      <c r="E208" s="19"/>
      <c r="F208" s="19"/>
      <c r="G208" s="20"/>
      <c r="H208" s="21"/>
    </row>
    <row r="209" spans="3:8" ht="17.25" customHeight="1" x14ac:dyDescent="0.2">
      <c r="C209" s="18"/>
      <c r="D209" s="19"/>
      <c r="E209" s="19"/>
      <c r="F209" s="19"/>
      <c r="G209" s="20"/>
      <c r="H209" s="21"/>
    </row>
    <row r="210" spans="3:8" ht="17.25" customHeight="1" x14ac:dyDescent="0.2">
      <c r="C210" s="18"/>
      <c r="D210" s="19"/>
      <c r="E210" s="19"/>
      <c r="F210" s="19"/>
      <c r="G210" s="20"/>
      <c r="H210" s="21"/>
    </row>
    <row r="211" spans="3:8" ht="17.25" customHeight="1" x14ac:dyDescent="0.2">
      <c r="C211" s="18"/>
      <c r="D211" s="19"/>
      <c r="E211" s="19"/>
      <c r="F211" s="19"/>
      <c r="G211" s="20"/>
      <c r="H211" s="21"/>
    </row>
    <row r="212" spans="3:8" ht="17.25" customHeight="1" x14ac:dyDescent="0.2">
      <c r="C212" s="18"/>
      <c r="D212" s="19"/>
      <c r="E212" s="19"/>
      <c r="F212" s="19"/>
      <c r="G212" s="20"/>
      <c r="H212" s="21"/>
    </row>
    <row r="213" spans="3:8" ht="17.25" customHeight="1" x14ac:dyDescent="0.2">
      <c r="C213" s="18"/>
      <c r="D213" s="19"/>
      <c r="E213" s="19"/>
      <c r="F213" s="19"/>
      <c r="G213" s="20"/>
      <c r="H213" s="21"/>
    </row>
    <row r="214" spans="3:8" ht="17.25" customHeight="1" x14ac:dyDescent="0.2">
      <c r="C214" s="18"/>
      <c r="D214" s="19"/>
      <c r="E214" s="19"/>
      <c r="F214" s="19"/>
      <c r="G214" s="20"/>
      <c r="H214" s="21"/>
    </row>
    <row r="215" spans="3:8" ht="17.25" customHeight="1" x14ac:dyDescent="0.2">
      <c r="C215" s="18"/>
      <c r="D215" s="19"/>
      <c r="E215" s="19"/>
      <c r="F215" s="19"/>
      <c r="G215" s="20"/>
      <c r="H215" s="21"/>
    </row>
    <row r="216" spans="3:8" ht="17.25" customHeight="1" x14ac:dyDescent="0.2">
      <c r="C216" s="18"/>
      <c r="D216" s="19"/>
      <c r="E216" s="19"/>
      <c r="F216" s="19"/>
      <c r="G216" s="20"/>
      <c r="H216" s="21"/>
    </row>
    <row r="217" spans="3:8" ht="17.25" customHeight="1" x14ac:dyDescent="0.2">
      <c r="C217" s="18"/>
      <c r="D217" s="19"/>
      <c r="E217" s="19"/>
      <c r="F217" s="19"/>
      <c r="G217" s="20"/>
      <c r="H217" s="21"/>
    </row>
    <row r="218" spans="3:8" ht="17.25" customHeight="1" x14ac:dyDescent="0.2">
      <c r="C218" s="18"/>
      <c r="D218" s="19"/>
      <c r="E218" s="19"/>
      <c r="F218" s="19"/>
      <c r="G218" s="20"/>
      <c r="H218" s="21"/>
    </row>
    <row r="219" spans="3:8" ht="17.25" customHeight="1" x14ac:dyDescent="0.2">
      <c r="C219" s="18"/>
      <c r="D219" s="19"/>
      <c r="E219" s="19"/>
      <c r="F219" s="19"/>
      <c r="G219" s="20"/>
      <c r="H219" s="21"/>
    </row>
    <row r="220" spans="3:8" ht="17.25" customHeight="1" x14ac:dyDescent="0.2">
      <c r="C220" s="18"/>
      <c r="D220" s="19"/>
      <c r="E220" s="19"/>
      <c r="F220" s="19"/>
      <c r="G220" s="20"/>
      <c r="H220" s="21"/>
    </row>
    <row r="221" spans="3:8" ht="17.25" customHeight="1" x14ac:dyDescent="0.2">
      <c r="C221" s="18"/>
      <c r="D221" s="19"/>
      <c r="E221" s="19"/>
      <c r="F221" s="19"/>
      <c r="G221" s="20"/>
      <c r="H221" s="21"/>
    </row>
    <row r="222" spans="3:8" ht="17.25" customHeight="1" x14ac:dyDescent="0.2">
      <c r="C222" s="18"/>
      <c r="D222" s="19"/>
      <c r="E222" s="19"/>
      <c r="F222" s="19"/>
      <c r="G222" s="20"/>
      <c r="H222" s="21"/>
    </row>
    <row r="223" spans="3:8" ht="17.25" customHeight="1" x14ac:dyDescent="0.2">
      <c r="C223" s="18"/>
      <c r="D223" s="19"/>
      <c r="E223" s="19"/>
      <c r="F223" s="19"/>
      <c r="G223" s="20"/>
      <c r="H223" s="21"/>
    </row>
    <row r="224" spans="3:8" ht="17.25" customHeight="1" x14ac:dyDescent="0.2">
      <c r="C224" s="18"/>
      <c r="D224" s="19"/>
      <c r="E224" s="19"/>
      <c r="F224" s="19"/>
      <c r="G224" s="20"/>
      <c r="H224" s="21"/>
    </row>
    <row r="225" spans="3:8" ht="17.25" customHeight="1" x14ac:dyDescent="0.2">
      <c r="C225" s="18"/>
      <c r="D225" s="19"/>
      <c r="E225" s="19"/>
      <c r="F225" s="19"/>
      <c r="G225" s="20"/>
      <c r="H225" s="21"/>
    </row>
    <row r="226" spans="3:8" ht="17.25" customHeight="1" x14ac:dyDescent="0.2">
      <c r="C226" s="18"/>
      <c r="D226" s="19"/>
      <c r="E226" s="19"/>
      <c r="F226" s="19"/>
      <c r="G226" s="20"/>
      <c r="H226" s="21"/>
    </row>
    <row r="227" spans="3:8" ht="17.25" customHeight="1" x14ac:dyDescent="0.2">
      <c r="C227" s="18"/>
      <c r="D227" s="19"/>
      <c r="E227" s="19"/>
      <c r="F227" s="19"/>
      <c r="G227" s="20"/>
      <c r="H227" s="21"/>
    </row>
    <row r="228" spans="3:8" ht="17.25" customHeight="1" x14ac:dyDescent="0.2">
      <c r="C228" s="18"/>
      <c r="D228" s="19"/>
      <c r="E228" s="19"/>
      <c r="F228" s="19"/>
      <c r="G228" s="20"/>
      <c r="H228" s="21"/>
    </row>
    <row r="229" spans="3:8" ht="17.25" customHeight="1" x14ac:dyDescent="0.2">
      <c r="C229" s="18"/>
      <c r="D229" s="19"/>
      <c r="E229" s="19"/>
      <c r="F229" s="19"/>
      <c r="G229" s="20"/>
      <c r="H229" s="21"/>
    </row>
    <row r="230" spans="3:8" ht="17.25" customHeight="1" x14ac:dyDescent="0.2">
      <c r="C230" s="18"/>
      <c r="D230" s="19"/>
      <c r="E230" s="19"/>
      <c r="F230" s="19"/>
      <c r="G230" s="20"/>
      <c r="H230" s="21"/>
    </row>
    <row r="231" spans="3:8" ht="17.25" customHeight="1" x14ac:dyDescent="0.2">
      <c r="C231" s="18"/>
      <c r="D231" s="19"/>
      <c r="E231" s="19"/>
      <c r="F231" s="19"/>
      <c r="G231" s="20"/>
      <c r="H231" s="21"/>
    </row>
    <row r="232" spans="3:8" ht="17.25" customHeight="1" x14ac:dyDescent="0.2">
      <c r="C232" s="18"/>
      <c r="D232" s="19"/>
      <c r="E232" s="19"/>
      <c r="F232" s="19"/>
      <c r="G232" s="20"/>
      <c r="H232" s="21"/>
    </row>
    <row r="233" spans="3:8" ht="17.25" customHeight="1" x14ac:dyDescent="0.2">
      <c r="C233" s="18"/>
      <c r="D233" s="19"/>
      <c r="E233" s="19"/>
      <c r="F233" s="19"/>
      <c r="G233" s="20"/>
      <c r="H233" s="21"/>
    </row>
    <row r="234" spans="3:8" ht="17.25" customHeight="1" x14ac:dyDescent="0.2">
      <c r="C234" s="18"/>
      <c r="D234" s="19"/>
      <c r="E234" s="19"/>
      <c r="F234" s="19"/>
      <c r="G234" s="20"/>
      <c r="H234" s="21"/>
    </row>
    <row r="235" spans="3:8" ht="17.25" customHeight="1" x14ac:dyDescent="0.2">
      <c r="C235" s="18"/>
      <c r="D235" s="19"/>
      <c r="E235" s="19"/>
      <c r="F235" s="19"/>
      <c r="G235" s="20"/>
      <c r="H235" s="21"/>
    </row>
    <row r="236" spans="3:8" ht="17.25" customHeight="1" x14ac:dyDescent="0.2">
      <c r="C236" s="18"/>
      <c r="D236" s="19"/>
      <c r="E236" s="19"/>
      <c r="F236" s="19"/>
      <c r="G236" s="20"/>
      <c r="H236" s="21"/>
    </row>
    <row r="237" spans="3:8" ht="17.25" customHeight="1" x14ac:dyDescent="0.2">
      <c r="C237" s="18"/>
      <c r="D237" s="19"/>
      <c r="E237" s="19"/>
      <c r="F237" s="19"/>
      <c r="G237" s="20"/>
      <c r="H237" s="21"/>
    </row>
    <row r="238" spans="3:8" ht="17.25" customHeight="1" x14ac:dyDescent="0.2">
      <c r="C238" s="18"/>
      <c r="D238" s="19"/>
      <c r="E238" s="19"/>
      <c r="F238" s="19"/>
      <c r="G238" s="20"/>
      <c r="H238" s="21"/>
    </row>
    <row r="239" spans="3:8" ht="17.25" customHeight="1" x14ac:dyDescent="0.2">
      <c r="C239" s="18"/>
      <c r="D239" s="19"/>
      <c r="E239" s="19"/>
      <c r="F239" s="19"/>
      <c r="G239" s="20"/>
      <c r="H239" s="21"/>
    </row>
    <row r="240" spans="3:8" ht="17.25" customHeight="1" x14ac:dyDescent="0.2">
      <c r="C240" s="18"/>
      <c r="D240" s="19"/>
      <c r="E240" s="19"/>
      <c r="F240" s="19"/>
      <c r="G240" s="20"/>
      <c r="H240" s="21"/>
    </row>
    <row r="241" spans="3:8" ht="17.25" customHeight="1" x14ac:dyDescent="0.2">
      <c r="C241" s="18"/>
      <c r="D241" s="19"/>
      <c r="E241" s="19"/>
      <c r="F241" s="19"/>
      <c r="G241" s="20"/>
      <c r="H241" s="21"/>
    </row>
    <row r="242" spans="3:8" ht="17.25" customHeight="1" x14ac:dyDescent="0.2">
      <c r="C242" s="18"/>
      <c r="D242" s="19"/>
      <c r="E242" s="19"/>
      <c r="F242" s="19"/>
      <c r="G242" s="20"/>
      <c r="H242" s="21"/>
    </row>
    <row r="243" spans="3:8" ht="17.25" customHeight="1" x14ac:dyDescent="0.2">
      <c r="C243" s="18"/>
      <c r="D243" s="19"/>
      <c r="E243" s="19"/>
      <c r="F243" s="19"/>
      <c r="G243" s="20"/>
      <c r="H243" s="21"/>
    </row>
    <row r="244" spans="3:8" ht="17.25" customHeight="1" x14ac:dyDescent="0.2">
      <c r="C244" s="18"/>
      <c r="D244" s="19"/>
      <c r="E244" s="19"/>
      <c r="F244" s="19"/>
      <c r="G244" s="20"/>
      <c r="H244" s="21"/>
    </row>
    <row r="245" spans="3:8" ht="17.25" customHeight="1" x14ac:dyDescent="0.2">
      <c r="C245" s="18"/>
      <c r="D245" s="19"/>
      <c r="E245" s="19"/>
      <c r="F245" s="19"/>
      <c r="G245" s="20"/>
      <c r="H245" s="21"/>
    </row>
    <row r="246" spans="3:8" ht="17.25" customHeight="1" x14ac:dyDescent="0.2">
      <c r="C246" s="18"/>
      <c r="D246" s="19"/>
      <c r="E246" s="19"/>
      <c r="F246" s="19"/>
      <c r="G246" s="20"/>
      <c r="H246" s="21"/>
    </row>
    <row r="247" spans="3:8" ht="17.25" customHeight="1" x14ac:dyDescent="0.2">
      <c r="C247" s="18"/>
      <c r="D247" s="19"/>
      <c r="E247" s="19"/>
      <c r="F247" s="19"/>
      <c r="G247" s="20"/>
      <c r="H247" s="21"/>
    </row>
    <row r="248" spans="3:8" ht="17.25" customHeight="1" x14ac:dyDescent="0.2">
      <c r="C248" s="18"/>
      <c r="D248" s="19"/>
      <c r="E248" s="19"/>
      <c r="F248" s="19"/>
      <c r="G248" s="20"/>
      <c r="H248" s="21"/>
    </row>
    <row r="249" spans="3:8" ht="17.25" customHeight="1" x14ac:dyDescent="0.2">
      <c r="C249" s="18"/>
      <c r="D249" s="19"/>
      <c r="E249" s="19"/>
      <c r="F249" s="19"/>
      <c r="G249" s="20"/>
      <c r="H249" s="21"/>
    </row>
    <row r="250" spans="3:8" ht="17.25" customHeight="1" x14ac:dyDescent="0.2">
      <c r="C250" s="18"/>
      <c r="D250" s="19"/>
      <c r="E250" s="19"/>
      <c r="F250" s="19"/>
      <c r="G250" s="20"/>
      <c r="H250" s="21"/>
    </row>
    <row r="251" spans="3:8" ht="17.25" customHeight="1" x14ac:dyDescent="0.2">
      <c r="C251" s="18"/>
      <c r="D251" s="19"/>
      <c r="E251" s="19"/>
      <c r="F251" s="19"/>
      <c r="G251" s="20"/>
      <c r="H251" s="21"/>
    </row>
    <row r="252" spans="3:8" ht="17.25" customHeight="1" x14ac:dyDescent="0.2">
      <c r="C252" s="18"/>
      <c r="D252" s="19"/>
      <c r="E252" s="19"/>
      <c r="F252" s="19"/>
      <c r="G252" s="20"/>
      <c r="H252" s="21"/>
    </row>
    <row r="253" spans="3:8" ht="17.25" customHeight="1" x14ac:dyDescent="0.2">
      <c r="C253" s="18"/>
      <c r="D253" s="19"/>
      <c r="E253" s="19"/>
      <c r="F253" s="19"/>
      <c r="G253" s="20"/>
      <c r="H253" s="21"/>
    </row>
    <row r="254" spans="3:8" ht="17.25" customHeight="1" x14ac:dyDescent="0.2">
      <c r="C254" s="18"/>
      <c r="D254" s="19"/>
      <c r="E254" s="19"/>
      <c r="F254" s="19"/>
      <c r="G254" s="20"/>
      <c r="H254" s="21"/>
    </row>
    <row r="255" spans="3:8" ht="17.25" customHeight="1" x14ac:dyDescent="0.2">
      <c r="C255" s="18"/>
      <c r="D255" s="19"/>
      <c r="E255" s="19"/>
      <c r="F255" s="19"/>
      <c r="G255" s="20"/>
      <c r="H255" s="21"/>
    </row>
    <row r="256" spans="3:8" ht="17.25" customHeight="1" x14ac:dyDescent="0.2">
      <c r="C256" s="18"/>
      <c r="D256" s="19"/>
      <c r="E256" s="19"/>
      <c r="F256" s="19"/>
      <c r="G256" s="20"/>
      <c r="H256" s="21"/>
    </row>
    <row r="257" spans="3:8" ht="17.25" customHeight="1" x14ac:dyDescent="0.2">
      <c r="C257" s="18"/>
      <c r="D257" s="19"/>
      <c r="E257" s="19"/>
      <c r="F257" s="19"/>
      <c r="G257" s="20"/>
      <c r="H257" s="21"/>
    </row>
    <row r="258" spans="3:8" ht="17.25" customHeight="1" x14ac:dyDescent="0.2">
      <c r="C258" s="18"/>
      <c r="D258" s="19"/>
      <c r="E258" s="19"/>
      <c r="F258" s="19"/>
      <c r="G258" s="20"/>
      <c r="H258" s="21"/>
    </row>
    <row r="259" spans="3:8" ht="17.25" customHeight="1" x14ac:dyDescent="0.2">
      <c r="C259" s="18"/>
      <c r="D259" s="19"/>
      <c r="E259" s="19"/>
      <c r="F259" s="19"/>
      <c r="G259" s="20"/>
      <c r="H259" s="21"/>
    </row>
    <row r="260" spans="3:8" ht="17.25" customHeight="1" x14ac:dyDescent="0.2">
      <c r="C260" s="18"/>
      <c r="D260" s="19"/>
      <c r="E260" s="19"/>
      <c r="F260" s="19"/>
      <c r="G260" s="20"/>
      <c r="H260" s="21"/>
    </row>
    <row r="261" spans="3:8" ht="17.25" customHeight="1" x14ac:dyDescent="0.2">
      <c r="C261" s="18"/>
      <c r="D261" s="19"/>
      <c r="E261" s="19"/>
      <c r="F261" s="19"/>
      <c r="G261" s="20"/>
      <c r="H261" s="21"/>
    </row>
    <row r="262" spans="3:8" ht="17.25" customHeight="1" x14ac:dyDescent="0.2">
      <c r="C262" s="18"/>
      <c r="D262" s="19"/>
      <c r="E262" s="19"/>
      <c r="F262" s="19"/>
      <c r="G262" s="20"/>
      <c r="H262" s="21"/>
    </row>
    <row r="263" spans="3:8" ht="17.25" customHeight="1" x14ac:dyDescent="0.2">
      <c r="C263" s="18"/>
      <c r="D263" s="19"/>
      <c r="E263" s="19"/>
      <c r="F263" s="19"/>
      <c r="G263" s="20"/>
      <c r="H263" s="21"/>
    </row>
    <row r="264" spans="3:8" ht="17.25" customHeight="1" x14ac:dyDescent="0.2">
      <c r="C264" s="18"/>
      <c r="D264" s="19"/>
      <c r="E264" s="19"/>
      <c r="F264" s="19"/>
      <c r="G264" s="20"/>
      <c r="H264" s="21"/>
    </row>
    <row r="265" spans="3:8" ht="17.25" customHeight="1" x14ac:dyDescent="0.2">
      <c r="C265" s="18"/>
      <c r="D265" s="19"/>
      <c r="E265" s="19"/>
      <c r="F265" s="19"/>
      <c r="G265" s="20"/>
      <c r="H265" s="21"/>
    </row>
    <row r="266" spans="3:8" ht="17.25" customHeight="1" x14ac:dyDescent="0.2">
      <c r="C266" s="18"/>
      <c r="D266" s="19"/>
      <c r="E266" s="19"/>
      <c r="F266" s="19"/>
      <c r="G266" s="20"/>
      <c r="H266" s="21"/>
    </row>
    <row r="267" spans="3:8" ht="17.25" customHeight="1" x14ac:dyDescent="0.2">
      <c r="C267" s="18"/>
      <c r="D267" s="19"/>
      <c r="E267" s="19"/>
      <c r="F267" s="19"/>
      <c r="G267" s="20"/>
      <c r="H267" s="21"/>
    </row>
    <row r="268" spans="3:8" ht="17.25" customHeight="1" x14ac:dyDescent="0.2">
      <c r="C268" s="18"/>
      <c r="D268" s="19"/>
      <c r="E268" s="19"/>
      <c r="F268" s="19"/>
      <c r="G268" s="20"/>
      <c r="H268" s="21"/>
    </row>
    <row r="269" spans="3:8" ht="17.25" customHeight="1" x14ac:dyDescent="0.2">
      <c r="C269" s="18"/>
      <c r="D269" s="19"/>
      <c r="E269" s="19"/>
      <c r="F269" s="19"/>
      <c r="G269" s="20"/>
      <c r="H269" s="21"/>
    </row>
    <row r="270" spans="3:8" ht="17.25" customHeight="1" x14ac:dyDescent="0.2">
      <c r="C270" s="18"/>
      <c r="D270" s="19"/>
      <c r="E270" s="19"/>
      <c r="F270" s="19"/>
      <c r="G270" s="20"/>
      <c r="H270" s="21"/>
    </row>
    <row r="271" spans="3:8" ht="17.25" customHeight="1" x14ac:dyDescent="0.2">
      <c r="C271" s="18"/>
      <c r="D271" s="19"/>
      <c r="E271" s="19"/>
      <c r="F271" s="19"/>
      <c r="G271" s="20"/>
      <c r="H271" s="21"/>
    </row>
    <row r="272" spans="3:8" ht="17.25" customHeight="1" x14ac:dyDescent="0.2">
      <c r="C272" s="18"/>
      <c r="D272" s="19"/>
      <c r="E272" s="19"/>
      <c r="F272" s="19"/>
      <c r="G272" s="20"/>
      <c r="H272" s="21"/>
    </row>
    <row r="273" spans="3:8" ht="17.25" customHeight="1" x14ac:dyDescent="0.2">
      <c r="C273" s="18"/>
      <c r="D273" s="19"/>
      <c r="E273" s="19"/>
      <c r="F273" s="19"/>
      <c r="G273" s="20"/>
      <c r="H273" s="21"/>
    </row>
    <row r="274" spans="3:8" ht="17.25" customHeight="1" x14ac:dyDescent="0.2">
      <c r="C274" s="18"/>
      <c r="D274" s="19"/>
      <c r="E274" s="19"/>
      <c r="F274" s="19"/>
      <c r="G274" s="20"/>
      <c r="H274" s="21"/>
    </row>
    <row r="275" spans="3:8" ht="17.25" customHeight="1" x14ac:dyDescent="0.2">
      <c r="C275" s="18"/>
      <c r="D275" s="19"/>
      <c r="E275" s="19"/>
      <c r="F275" s="19"/>
      <c r="G275" s="20"/>
      <c r="H275" s="21"/>
    </row>
    <row r="276" spans="3:8" ht="17.25" customHeight="1" x14ac:dyDescent="0.2">
      <c r="C276" s="18"/>
      <c r="D276" s="19"/>
      <c r="E276" s="19"/>
      <c r="F276" s="19"/>
      <c r="G276" s="20"/>
      <c r="H276" s="21"/>
    </row>
    <row r="277" spans="3:8" ht="17.25" customHeight="1" x14ac:dyDescent="0.2">
      <c r="C277" s="18"/>
      <c r="D277" s="19"/>
      <c r="E277" s="19"/>
      <c r="F277" s="19"/>
      <c r="G277" s="20"/>
      <c r="H277" s="21"/>
    </row>
    <row r="278" spans="3:8" ht="17.25" customHeight="1" x14ac:dyDescent="0.2">
      <c r="C278" s="18"/>
      <c r="D278" s="19"/>
      <c r="E278" s="19"/>
      <c r="F278" s="19"/>
      <c r="G278" s="20"/>
      <c r="H278" s="21"/>
    </row>
    <row r="279" spans="3:8" ht="17.25" customHeight="1" x14ac:dyDescent="0.2">
      <c r="C279" s="18"/>
      <c r="D279" s="19"/>
      <c r="E279" s="19"/>
      <c r="F279" s="19"/>
      <c r="G279" s="20"/>
      <c r="H279" s="21"/>
    </row>
    <row r="280" spans="3:8" ht="17.25" customHeight="1" x14ac:dyDescent="0.2">
      <c r="C280" s="18"/>
      <c r="D280" s="19"/>
      <c r="E280" s="19"/>
      <c r="F280" s="19"/>
      <c r="G280" s="20"/>
      <c r="H280" s="21"/>
    </row>
    <row r="281" spans="3:8" ht="17.25" customHeight="1" x14ac:dyDescent="0.2">
      <c r="C281" s="18"/>
      <c r="D281" s="19"/>
      <c r="E281" s="19"/>
      <c r="F281" s="19"/>
      <c r="G281" s="20"/>
      <c r="H281" s="21"/>
    </row>
    <row r="282" spans="3:8" ht="17.25" customHeight="1" x14ac:dyDescent="0.2">
      <c r="C282" s="18"/>
      <c r="D282" s="19"/>
      <c r="E282" s="19"/>
      <c r="F282" s="19"/>
      <c r="G282" s="20"/>
      <c r="H282" s="21"/>
    </row>
    <row r="283" spans="3:8" ht="17.25" customHeight="1" x14ac:dyDescent="0.2">
      <c r="C283" s="18"/>
      <c r="D283" s="19"/>
      <c r="E283" s="19"/>
      <c r="F283" s="19"/>
      <c r="G283" s="20"/>
      <c r="H283" s="21"/>
    </row>
    <row r="284" spans="3:8" ht="17.25" customHeight="1" x14ac:dyDescent="0.2">
      <c r="C284" s="18"/>
      <c r="D284" s="19"/>
      <c r="E284" s="19"/>
      <c r="F284" s="19"/>
      <c r="G284" s="20"/>
      <c r="H284" s="21"/>
    </row>
    <row r="285" spans="3:8" ht="17.25" customHeight="1" x14ac:dyDescent="0.2">
      <c r="C285" s="18"/>
      <c r="D285" s="19"/>
      <c r="E285" s="19"/>
      <c r="F285" s="19"/>
      <c r="G285" s="20"/>
      <c r="H285" s="21"/>
    </row>
    <row r="286" spans="3:8" ht="17.25" customHeight="1" x14ac:dyDescent="0.2">
      <c r="C286" s="18"/>
      <c r="D286" s="19"/>
      <c r="E286" s="19"/>
      <c r="F286" s="19"/>
      <c r="G286" s="20"/>
      <c r="H286" s="21"/>
    </row>
    <row r="287" spans="3:8" ht="17.25" customHeight="1" x14ac:dyDescent="0.2">
      <c r="C287" s="18"/>
      <c r="D287" s="19"/>
      <c r="E287" s="19"/>
      <c r="F287" s="19"/>
      <c r="G287" s="20"/>
      <c r="H287" s="21"/>
    </row>
    <row r="288" spans="3:8" ht="17.25" customHeight="1" x14ac:dyDescent="0.2">
      <c r="C288" s="18"/>
      <c r="D288" s="19"/>
      <c r="E288" s="19"/>
      <c r="F288" s="19"/>
      <c r="G288" s="20"/>
      <c r="H288" s="21"/>
    </row>
    <row r="289" spans="3:8" ht="17.25" customHeight="1" x14ac:dyDescent="0.2">
      <c r="C289" s="18"/>
      <c r="D289" s="19"/>
      <c r="E289" s="19"/>
      <c r="F289" s="19"/>
      <c r="G289" s="20"/>
      <c r="H289" s="21"/>
    </row>
    <row r="290" spans="3:8" ht="17.25" customHeight="1" x14ac:dyDescent="0.2">
      <c r="C290" s="18"/>
      <c r="D290" s="19"/>
      <c r="E290" s="19"/>
      <c r="F290" s="19"/>
      <c r="G290" s="20"/>
      <c r="H290" s="21"/>
    </row>
    <row r="291" spans="3:8" ht="17.25" customHeight="1" x14ac:dyDescent="0.2">
      <c r="C291" s="18"/>
      <c r="D291" s="19"/>
      <c r="E291" s="19"/>
      <c r="F291" s="19"/>
      <c r="G291" s="20"/>
      <c r="H291" s="21"/>
    </row>
    <row r="292" spans="3:8" ht="17.25" customHeight="1" x14ac:dyDescent="0.2">
      <c r="C292" s="18"/>
      <c r="D292" s="19"/>
      <c r="E292" s="19"/>
      <c r="F292" s="19"/>
      <c r="G292" s="20"/>
      <c r="H292" s="21"/>
    </row>
    <row r="293" spans="3:8" ht="17.25" customHeight="1" x14ac:dyDescent="0.2">
      <c r="C293" s="18"/>
      <c r="D293" s="19"/>
      <c r="E293" s="19"/>
      <c r="F293" s="19"/>
      <c r="G293" s="20"/>
      <c r="H293" s="21"/>
    </row>
    <row r="294" spans="3:8" ht="17.25" customHeight="1" x14ac:dyDescent="0.2">
      <c r="C294" s="18"/>
      <c r="D294" s="19"/>
      <c r="E294" s="19"/>
      <c r="F294" s="19"/>
      <c r="G294" s="20"/>
      <c r="H294" s="21"/>
    </row>
    <row r="295" spans="3:8" ht="17.25" customHeight="1" x14ac:dyDescent="0.2">
      <c r="C295" s="18"/>
      <c r="D295" s="19"/>
      <c r="E295" s="19"/>
      <c r="F295" s="19"/>
      <c r="G295" s="20"/>
      <c r="H295" s="21"/>
    </row>
    <row r="296" spans="3:8" ht="17.25" customHeight="1" x14ac:dyDescent="0.2">
      <c r="C296" s="18"/>
      <c r="D296" s="19"/>
      <c r="E296" s="19"/>
      <c r="F296" s="19"/>
      <c r="G296" s="20"/>
      <c r="H296" s="21"/>
    </row>
    <row r="297" spans="3:8" ht="17.25" customHeight="1" x14ac:dyDescent="0.2">
      <c r="C297" s="18"/>
      <c r="D297" s="19"/>
      <c r="E297" s="19"/>
      <c r="F297" s="19"/>
      <c r="G297" s="20"/>
      <c r="H297" s="21"/>
    </row>
    <row r="298" spans="3:8" ht="17.25" customHeight="1" x14ac:dyDescent="0.2">
      <c r="C298" s="18"/>
      <c r="D298" s="19"/>
      <c r="E298" s="19"/>
      <c r="F298" s="19"/>
      <c r="G298" s="20"/>
      <c r="H298" s="21"/>
    </row>
    <row r="299" spans="3:8" ht="17.25" customHeight="1" x14ac:dyDescent="0.2">
      <c r="C299" s="18"/>
      <c r="D299" s="19"/>
      <c r="E299" s="19"/>
      <c r="F299" s="19"/>
      <c r="G299" s="20"/>
      <c r="H299" s="21"/>
    </row>
    <row r="300" spans="3:8" ht="17.25" customHeight="1" x14ac:dyDescent="0.2">
      <c r="C300" s="18"/>
      <c r="D300" s="19"/>
      <c r="E300" s="19"/>
      <c r="F300" s="19"/>
      <c r="G300" s="20"/>
      <c r="H300" s="21"/>
    </row>
    <row r="301" spans="3:8" ht="17.25" customHeight="1" x14ac:dyDescent="0.2">
      <c r="C301" s="18"/>
      <c r="D301" s="19"/>
      <c r="E301" s="19"/>
      <c r="F301" s="19"/>
      <c r="G301" s="20"/>
      <c r="H301" s="21"/>
    </row>
    <row r="302" spans="3:8" ht="17.25" customHeight="1" x14ac:dyDescent="0.2">
      <c r="C302" s="18"/>
      <c r="D302" s="19"/>
      <c r="E302" s="19"/>
      <c r="F302" s="19"/>
      <c r="G302" s="20"/>
      <c r="H302" s="21"/>
    </row>
    <row r="303" spans="3:8" ht="17.25" customHeight="1" x14ac:dyDescent="0.2">
      <c r="C303" s="18"/>
      <c r="D303" s="19"/>
      <c r="E303" s="19"/>
      <c r="F303" s="19"/>
      <c r="G303" s="20"/>
      <c r="H303" s="21"/>
    </row>
    <row r="304" spans="3:8" ht="17.25" customHeight="1" x14ac:dyDescent="0.2">
      <c r="C304" s="18"/>
      <c r="D304" s="19"/>
      <c r="E304" s="19"/>
      <c r="F304" s="19"/>
      <c r="G304" s="20"/>
      <c r="H304" s="21"/>
    </row>
    <row r="305" spans="3:8" ht="17.25" customHeight="1" x14ac:dyDescent="0.2">
      <c r="C305" s="18"/>
      <c r="D305" s="19"/>
      <c r="E305" s="19"/>
      <c r="F305" s="19"/>
      <c r="G305" s="20"/>
      <c r="H305" s="21"/>
    </row>
    <row r="306" spans="3:8" ht="17.25" customHeight="1" x14ac:dyDescent="0.2">
      <c r="C306" s="18"/>
      <c r="D306" s="19"/>
      <c r="E306" s="19"/>
      <c r="F306" s="19"/>
      <c r="G306" s="20"/>
      <c r="H306" s="21"/>
    </row>
    <row r="307" spans="3:8" ht="17.25" customHeight="1" x14ac:dyDescent="0.2">
      <c r="C307" s="18"/>
      <c r="D307" s="19"/>
      <c r="E307" s="19"/>
      <c r="F307" s="19"/>
      <c r="G307" s="20"/>
      <c r="H307" s="21"/>
    </row>
    <row r="308" spans="3:8" ht="17.25" customHeight="1" x14ac:dyDescent="0.2">
      <c r="C308" s="18"/>
      <c r="D308" s="19"/>
      <c r="E308" s="19"/>
      <c r="F308" s="19"/>
      <c r="G308" s="20"/>
      <c r="H308" s="21"/>
    </row>
    <row r="309" spans="3:8" ht="17.25" customHeight="1" x14ac:dyDescent="0.2">
      <c r="C309" s="18"/>
      <c r="D309" s="19"/>
      <c r="E309" s="19"/>
      <c r="F309" s="19"/>
      <c r="G309" s="20"/>
      <c r="H309" s="21"/>
    </row>
    <row r="310" spans="3:8" ht="17.25" customHeight="1" x14ac:dyDescent="0.2">
      <c r="C310" s="18"/>
      <c r="D310" s="19"/>
      <c r="E310" s="19"/>
      <c r="F310" s="19"/>
      <c r="G310" s="20"/>
      <c r="H310" s="21"/>
    </row>
    <row r="311" spans="3:8" ht="17.25" customHeight="1" x14ac:dyDescent="0.2">
      <c r="C311" s="18"/>
      <c r="D311" s="19"/>
      <c r="E311" s="19"/>
      <c r="F311" s="19"/>
      <c r="G311" s="20"/>
      <c r="H311" s="21"/>
    </row>
    <row r="312" spans="3:8" ht="17.25" customHeight="1" x14ac:dyDescent="0.2">
      <c r="C312" s="18"/>
      <c r="D312" s="19"/>
      <c r="E312" s="19"/>
      <c r="F312" s="19"/>
      <c r="G312" s="20"/>
      <c r="H312" s="21"/>
    </row>
    <row r="313" spans="3:8" ht="17.25" customHeight="1" x14ac:dyDescent="0.2">
      <c r="C313" s="18"/>
      <c r="D313" s="19"/>
      <c r="E313" s="19"/>
      <c r="F313" s="19"/>
      <c r="G313" s="20"/>
      <c r="H313" s="21"/>
    </row>
    <row r="314" spans="3:8" ht="17.25" customHeight="1" x14ac:dyDescent="0.2">
      <c r="C314" s="18"/>
      <c r="D314" s="19"/>
      <c r="E314" s="19"/>
      <c r="F314" s="19"/>
      <c r="G314" s="20"/>
      <c r="H314" s="21"/>
    </row>
    <row r="315" spans="3:8" ht="17.25" customHeight="1" x14ac:dyDescent="0.2">
      <c r="C315" s="18"/>
      <c r="D315" s="19"/>
      <c r="E315" s="19"/>
      <c r="F315" s="19"/>
      <c r="G315" s="20"/>
      <c r="H315" s="21"/>
    </row>
    <row r="316" spans="3:8" ht="17.25" customHeight="1" x14ac:dyDescent="0.2">
      <c r="C316" s="18"/>
      <c r="D316" s="19"/>
      <c r="E316" s="19"/>
      <c r="F316" s="19"/>
      <c r="G316" s="20"/>
      <c r="H316" s="21"/>
    </row>
    <row r="317" spans="3:8" ht="17.25" customHeight="1" x14ac:dyDescent="0.2">
      <c r="C317" s="18"/>
      <c r="D317" s="19"/>
      <c r="E317" s="19"/>
      <c r="F317" s="19"/>
      <c r="G317" s="20"/>
      <c r="H317" s="21"/>
    </row>
    <row r="318" spans="3:8" ht="17.25" customHeight="1" x14ac:dyDescent="0.2">
      <c r="C318" s="18"/>
      <c r="D318" s="19"/>
      <c r="E318" s="19"/>
      <c r="F318" s="19"/>
      <c r="G318" s="20"/>
      <c r="H318" s="21"/>
    </row>
    <row r="319" spans="3:8" ht="17.25" customHeight="1" x14ac:dyDescent="0.2">
      <c r="C319" s="18"/>
      <c r="D319" s="19"/>
      <c r="E319" s="19"/>
      <c r="F319" s="19"/>
      <c r="G319" s="20"/>
      <c r="H319" s="21"/>
    </row>
    <row r="320" spans="3:8" ht="17.25" customHeight="1" x14ac:dyDescent="0.2">
      <c r="C320" s="18"/>
      <c r="D320" s="19"/>
      <c r="E320" s="19"/>
      <c r="F320" s="19"/>
      <c r="G320" s="20"/>
      <c r="H320" s="21"/>
    </row>
    <row r="321" spans="3:8" ht="17.25" customHeight="1" x14ac:dyDescent="0.2">
      <c r="C321" s="18"/>
      <c r="D321" s="19"/>
      <c r="E321" s="19"/>
      <c r="F321" s="19"/>
      <c r="G321" s="20"/>
      <c r="H321" s="21"/>
    </row>
    <row r="322" spans="3:8" ht="17.25" customHeight="1" x14ac:dyDescent="0.2">
      <c r="C322" s="18"/>
      <c r="D322" s="19"/>
      <c r="E322" s="19"/>
      <c r="F322" s="19"/>
      <c r="G322" s="20"/>
      <c r="H322" s="21"/>
    </row>
    <row r="323" spans="3:8" ht="17.25" customHeight="1" x14ac:dyDescent="0.2">
      <c r="C323" s="18"/>
      <c r="D323" s="19"/>
      <c r="E323" s="19"/>
      <c r="F323" s="19"/>
      <c r="G323" s="20"/>
      <c r="H323" s="21"/>
    </row>
    <row r="324" spans="3:8" ht="17.25" customHeight="1" x14ac:dyDescent="0.2">
      <c r="C324" s="18"/>
      <c r="D324" s="19"/>
      <c r="E324" s="19"/>
      <c r="F324" s="19"/>
      <c r="G324" s="20"/>
      <c r="H324" s="21"/>
    </row>
    <row r="325" spans="3:8" ht="17.25" customHeight="1" x14ac:dyDescent="0.2">
      <c r="C325" s="18"/>
      <c r="D325" s="19"/>
      <c r="E325" s="19"/>
      <c r="F325" s="19"/>
      <c r="G325" s="20"/>
      <c r="H325" s="21"/>
    </row>
    <row r="326" spans="3:8" ht="17.25" customHeight="1" x14ac:dyDescent="0.2">
      <c r="C326" s="18"/>
      <c r="D326" s="19"/>
      <c r="E326" s="19"/>
      <c r="F326" s="19"/>
      <c r="G326" s="20"/>
      <c r="H326" s="21"/>
    </row>
    <row r="327" spans="3:8" ht="17.25" customHeight="1" x14ac:dyDescent="0.2">
      <c r="C327" s="18"/>
      <c r="D327" s="19"/>
      <c r="E327" s="19"/>
      <c r="F327" s="19"/>
      <c r="G327" s="20"/>
      <c r="H327" s="21"/>
    </row>
    <row r="328" spans="3:8" ht="17.25" customHeight="1" x14ac:dyDescent="0.2">
      <c r="C328" s="18"/>
      <c r="D328" s="19"/>
      <c r="E328" s="19"/>
      <c r="F328" s="19"/>
      <c r="G328" s="20"/>
      <c r="H328" s="21"/>
    </row>
    <row r="329" spans="3:8" ht="17.25" customHeight="1" x14ac:dyDescent="0.2">
      <c r="C329" s="18"/>
      <c r="D329" s="19"/>
      <c r="E329" s="19"/>
      <c r="F329" s="19"/>
      <c r="G329" s="20"/>
      <c r="H329" s="21"/>
    </row>
    <row r="330" spans="3:8" ht="17.25" customHeight="1" x14ac:dyDescent="0.2">
      <c r="C330" s="18"/>
      <c r="D330" s="19"/>
      <c r="E330" s="19"/>
      <c r="F330" s="19"/>
      <c r="G330" s="20"/>
      <c r="H330" s="21"/>
    </row>
    <row r="331" spans="3:8" ht="17.25" customHeight="1" x14ac:dyDescent="0.2">
      <c r="C331" s="18"/>
      <c r="D331" s="19"/>
      <c r="E331" s="19"/>
      <c r="F331" s="19"/>
      <c r="G331" s="20"/>
      <c r="H331" s="21"/>
    </row>
    <row r="332" spans="3:8" ht="17.25" customHeight="1" x14ac:dyDescent="0.2">
      <c r="C332" s="18"/>
      <c r="D332" s="19"/>
      <c r="E332" s="19"/>
      <c r="F332" s="19"/>
      <c r="G332" s="20"/>
      <c r="H332" s="21"/>
    </row>
    <row r="333" spans="3:8" ht="17.25" customHeight="1" x14ac:dyDescent="0.2">
      <c r="C333" s="18"/>
      <c r="D333" s="19"/>
      <c r="E333" s="19"/>
      <c r="F333" s="19"/>
      <c r="G333" s="20"/>
      <c r="H333" s="21"/>
    </row>
    <row r="334" spans="3:8" ht="17.25" customHeight="1" x14ac:dyDescent="0.2">
      <c r="C334" s="18"/>
      <c r="D334" s="19"/>
      <c r="E334" s="19"/>
      <c r="F334" s="19"/>
      <c r="G334" s="20"/>
      <c r="H334" s="21"/>
    </row>
    <row r="335" spans="3:8" ht="17.25" customHeight="1" x14ac:dyDescent="0.2">
      <c r="C335" s="18"/>
      <c r="D335" s="19"/>
      <c r="E335" s="19"/>
      <c r="F335" s="19"/>
      <c r="G335" s="20"/>
      <c r="H335" s="21"/>
    </row>
    <row r="336" spans="3:8" ht="17.25" customHeight="1" x14ac:dyDescent="0.2">
      <c r="C336" s="18"/>
      <c r="D336" s="19"/>
      <c r="E336" s="19"/>
      <c r="F336" s="19"/>
      <c r="G336" s="20"/>
      <c r="H336" s="21"/>
    </row>
    <row r="337" spans="3:8" ht="17.25" customHeight="1" x14ac:dyDescent="0.2">
      <c r="C337" s="18"/>
      <c r="D337" s="19"/>
      <c r="E337" s="19"/>
      <c r="F337" s="19"/>
      <c r="G337" s="20"/>
      <c r="H337" s="21"/>
    </row>
    <row r="338" spans="3:8" ht="17.25" customHeight="1" x14ac:dyDescent="0.2">
      <c r="C338" s="18"/>
      <c r="D338" s="19"/>
      <c r="E338" s="19"/>
      <c r="F338" s="19"/>
      <c r="G338" s="20"/>
      <c r="H338" s="21"/>
    </row>
    <row r="339" spans="3:8" ht="17.25" customHeight="1" x14ac:dyDescent="0.2">
      <c r="C339" s="18"/>
      <c r="D339" s="19"/>
      <c r="E339" s="19"/>
      <c r="F339" s="19"/>
      <c r="G339" s="20"/>
      <c r="H339" s="21"/>
    </row>
    <row r="340" spans="3:8" ht="17.25" customHeight="1" x14ac:dyDescent="0.2">
      <c r="C340" s="18"/>
      <c r="D340" s="19"/>
      <c r="E340" s="19"/>
      <c r="F340" s="19"/>
      <c r="G340" s="20"/>
      <c r="H340" s="21"/>
    </row>
    <row r="341" spans="3:8" ht="17.25" customHeight="1" x14ac:dyDescent="0.2">
      <c r="C341" s="18"/>
      <c r="D341" s="19"/>
      <c r="E341" s="19"/>
      <c r="F341" s="19"/>
      <c r="G341" s="20"/>
      <c r="H341" s="21"/>
    </row>
    <row r="342" spans="3:8" ht="17.25" customHeight="1" x14ac:dyDescent="0.2">
      <c r="C342" s="18"/>
      <c r="D342" s="19"/>
      <c r="E342" s="19"/>
      <c r="F342" s="19"/>
      <c r="G342" s="20"/>
      <c r="H342" s="21"/>
    </row>
    <row r="343" spans="3:8" ht="17.25" customHeight="1" x14ac:dyDescent="0.2">
      <c r="C343" s="18"/>
      <c r="D343" s="19"/>
      <c r="E343" s="19"/>
      <c r="F343" s="19"/>
      <c r="G343" s="20"/>
      <c r="H343" s="21"/>
    </row>
    <row r="344" spans="3:8" ht="17.25" customHeight="1" x14ac:dyDescent="0.2">
      <c r="C344" s="18"/>
      <c r="D344" s="19"/>
      <c r="E344" s="19"/>
      <c r="F344" s="19"/>
      <c r="G344" s="20"/>
      <c r="H344" s="21"/>
    </row>
    <row r="345" spans="3:8" ht="17.25" customHeight="1" x14ac:dyDescent="0.2">
      <c r="C345" s="18"/>
      <c r="D345" s="19"/>
      <c r="E345" s="19"/>
      <c r="F345" s="19"/>
      <c r="G345" s="20"/>
      <c r="H345" s="21"/>
    </row>
    <row r="346" spans="3:8" ht="17.25" customHeight="1" x14ac:dyDescent="0.2">
      <c r="C346" s="18"/>
      <c r="D346" s="19"/>
      <c r="E346" s="19"/>
      <c r="F346" s="19"/>
      <c r="G346" s="20"/>
      <c r="H346" s="21"/>
    </row>
    <row r="347" spans="3:8" ht="17.25" customHeight="1" x14ac:dyDescent="0.2">
      <c r="C347" s="18"/>
      <c r="D347" s="19"/>
      <c r="E347" s="19"/>
      <c r="F347" s="19"/>
      <c r="G347" s="20"/>
      <c r="H347" s="21"/>
    </row>
    <row r="348" spans="3:8" ht="17.25" customHeight="1" x14ac:dyDescent="0.2">
      <c r="C348" s="18"/>
      <c r="D348" s="19"/>
      <c r="E348" s="19"/>
      <c r="F348" s="19"/>
      <c r="G348" s="20"/>
      <c r="H348" s="21"/>
    </row>
    <row r="349" spans="3:8" ht="17.25" customHeight="1" x14ac:dyDescent="0.2">
      <c r="C349" s="18"/>
      <c r="D349" s="19"/>
      <c r="E349" s="19"/>
      <c r="F349" s="19"/>
      <c r="G349" s="20"/>
      <c r="H349" s="21"/>
    </row>
    <row r="350" spans="3:8" ht="17.25" customHeight="1" x14ac:dyDescent="0.2">
      <c r="C350" s="18"/>
      <c r="D350" s="19"/>
      <c r="E350" s="19"/>
      <c r="F350" s="19"/>
      <c r="G350" s="20"/>
      <c r="H350" s="21"/>
    </row>
    <row r="351" spans="3:8" ht="17.25" customHeight="1" x14ac:dyDescent="0.2">
      <c r="C351" s="18"/>
      <c r="D351" s="19"/>
      <c r="E351" s="19"/>
      <c r="F351" s="19"/>
      <c r="G351" s="20"/>
      <c r="H351" s="21"/>
    </row>
    <row r="352" spans="3:8" ht="17.25" customHeight="1" x14ac:dyDescent="0.2">
      <c r="C352" s="18"/>
      <c r="D352" s="19"/>
      <c r="E352" s="19"/>
      <c r="F352" s="19"/>
      <c r="G352" s="20"/>
      <c r="H352" s="21"/>
    </row>
    <row r="353" spans="3:8" ht="17.25" customHeight="1" x14ac:dyDescent="0.2">
      <c r="C353" s="18"/>
      <c r="D353" s="19"/>
      <c r="E353" s="19"/>
      <c r="F353" s="19"/>
      <c r="G353" s="20"/>
      <c r="H353" s="21"/>
    </row>
    <row r="354" spans="3:8" ht="17.25" customHeight="1" x14ac:dyDescent="0.2">
      <c r="C354" s="18"/>
      <c r="D354" s="19"/>
      <c r="E354" s="19"/>
      <c r="F354" s="19"/>
      <c r="G354" s="20"/>
      <c r="H354" s="21"/>
    </row>
    <row r="355" spans="3:8" ht="17.25" customHeight="1" x14ac:dyDescent="0.2">
      <c r="C355" s="18"/>
      <c r="D355" s="19"/>
      <c r="E355" s="19"/>
      <c r="F355" s="19"/>
      <c r="G355" s="20"/>
      <c r="H355" s="21"/>
    </row>
    <row r="356" spans="3:8" ht="17.25" customHeight="1" x14ac:dyDescent="0.2">
      <c r="C356" s="18"/>
      <c r="D356" s="19"/>
      <c r="E356" s="19"/>
      <c r="F356" s="19"/>
      <c r="G356" s="20"/>
      <c r="H356" s="21"/>
    </row>
    <row r="357" spans="3:8" ht="17.25" customHeight="1" x14ac:dyDescent="0.2">
      <c r="C357" s="18"/>
      <c r="D357" s="19"/>
      <c r="E357" s="19"/>
      <c r="F357" s="19"/>
      <c r="G357" s="20"/>
      <c r="H357" s="21"/>
    </row>
    <row r="358" spans="3:8" ht="17.25" customHeight="1" x14ac:dyDescent="0.2">
      <c r="C358" s="18"/>
      <c r="D358" s="19"/>
      <c r="E358" s="19"/>
      <c r="F358" s="19"/>
      <c r="G358" s="20"/>
      <c r="H358" s="21"/>
    </row>
    <row r="359" spans="3:8" ht="17.25" customHeight="1" x14ac:dyDescent="0.2">
      <c r="C359" s="18"/>
      <c r="D359" s="19"/>
      <c r="E359" s="19"/>
      <c r="F359" s="19"/>
      <c r="G359" s="20"/>
      <c r="H359" s="21"/>
    </row>
    <row r="360" spans="3:8" ht="17.25" customHeight="1" x14ac:dyDescent="0.2">
      <c r="C360" s="18"/>
      <c r="D360" s="19"/>
      <c r="E360" s="19"/>
      <c r="F360" s="19"/>
      <c r="G360" s="20"/>
      <c r="H360" s="21"/>
    </row>
    <row r="361" spans="3:8" ht="17.25" customHeight="1" x14ac:dyDescent="0.2">
      <c r="C361" s="18"/>
      <c r="D361" s="19"/>
      <c r="E361" s="19"/>
      <c r="F361" s="19"/>
      <c r="G361" s="20"/>
      <c r="H361" s="21"/>
    </row>
    <row r="362" spans="3:8" ht="17.25" customHeight="1" x14ac:dyDescent="0.2">
      <c r="C362" s="18"/>
      <c r="D362" s="19"/>
      <c r="E362" s="19"/>
      <c r="F362" s="19"/>
      <c r="G362" s="20"/>
      <c r="H362" s="21"/>
    </row>
    <row r="363" spans="3:8" ht="17.25" customHeight="1" x14ac:dyDescent="0.2">
      <c r="C363" s="18"/>
      <c r="D363" s="19"/>
      <c r="E363" s="19"/>
      <c r="F363" s="19"/>
      <c r="G363" s="20"/>
      <c r="H363" s="21"/>
    </row>
    <row r="364" spans="3:8" ht="17.25" customHeight="1" x14ac:dyDescent="0.2">
      <c r="C364" s="18"/>
      <c r="D364" s="19"/>
      <c r="E364" s="19"/>
      <c r="F364" s="19"/>
      <c r="G364" s="20"/>
      <c r="H364" s="21"/>
    </row>
    <row r="365" spans="3:8" ht="17.25" customHeight="1" x14ac:dyDescent="0.2">
      <c r="C365" s="18"/>
      <c r="D365" s="19"/>
      <c r="E365" s="19"/>
      <c r="F365" s="19"/>
      <c r="G365" s="20"/>
      <c r="H365" s="21"/>
    </row>
    <row r="366" spans="3:8" ht="17.25" customHeight="1" x14ac:dyDescent="0.2">
      <c r="C366" s="18"/>
      <c r="D366" s="19"/>
      <c r="E366" s="19"/>
      <c r="F366" s="19"/>
      <c r="G366" s="20"/>
      <c r="H366" s="21"/>
    </row>
    <row r="367" spans="3:8" ht="17.25" customHeight="1" x14ac:dyDescent="0.2">
      <c r="C367" s="18"/>
      <c r="D367" s="19"/>
      <c r="E367" s="19"/>
      <c r="F367" s="19"/>
      <c r="G367" s="20"/>
      <c r="H367" s="21"/>
    </row>
    <row r="368" spans="3:8" ht="17.25" customHeight="1" x14ac:dyDescent="0.2">
      <c r="C368" s="18"/>
      <c r="D368" s="19"/>
      <c r="E368" s="19"/>
      <c r="F368" s="19"/>
      <c r="G368" s="20"/>
      <c r="H368" s="21"/>
    </row>
    <row r="369" spans="3:8" ht="17.25" customHeight="1" x14ac:dyDescent="0.2">
      <c r="C369" s="18"/>
      <c r="D369" s="19"/>
      <c r="E369" s="19"/>
      <c r="F369" s="19"/>
      <c r="G369" s="20"/>
      <c r="H369" s="21"/>
    </row>
    <row r="370" spans="3:8" ht="17.25" customHeight="1" x14ac:dyDescent="0.2">
      <c r="C370" s="18"/>
      <c r="D370" s="19"/>
      <c r="E370" s="19"/>
      <c r="F370" s="19"/>
      <c r="G370" s="20"/>
      <c r="H370" s="21"/>
    </row>
    <row r="371" spans="3:8" ht="17.25" customHeight="1" x14ac:dyDescent="0.2">
      <c r="C371" s="18"/>
      <c r="D371" s="19"/>
      <c r="E371" s="19"/>
      <c r="F371" s="19"/>
      <c r="G371" s="20"/>
      <c r="H371" s="21"/>
    </row>
    <row r="372" spans="3:8" ht="17.25" customHeight="1" x14ac:dyDescent="0.2">
      <c r="C372" s="18"/>
      <c r="D372" s="19"/>
      <c r="E372" s="19"/>
      <c r="F372" s="19"/>
      <c r="G372" s="20"/>
      <c r="H372" s="21"/>
    </row>
    <row r="373" spans="3:8" ht="17.25" customHeight="1" x14ac:dyDescent="0.2">
      <c r="C373" s="18"/>
      <c r="D373" s="19"/>
      <c r="E373" s="19"/>
      <c r="F373" s="19"/>
      <c r="G373" s="20"/>
      <c r="H373" s="21"/>
    </row>
    <row r="374" spans="3:8" ht="17.25" customHeight="1" x14ac:dyDescent="0.2">
      <c r="C374" s="18"/>
      <c r="D374" s="19"/>
      <c r="E374" s="19"/>
      <c r="F374" s="19"/>
      <c r="G374" s="20"/>
      <c r="H374" s="21"/>
    </row>
    <row r="375" spans="3:8" ht="17.25" customHeight="1" x14ac:dyDescent="0.2">
      <c r="C375" s="18"/>
      <c r="D375" s="19"/>
      <c r="E375" s="19"/>
      <c r="F375" s="19"/>
      <c r="G375" s="20"/>
      <c r="H375" s="21"/>
    </row>
    <row r="376" spans="3:8" ht="17.25" customHeight="1" x14ac:dyDescent="0.2">
      <c r="C376" s="18"/>
      <c r="D376" s="19"/>
      <c r="E376" s="19"/>
      <c r="F376" s="19"/>
      <c r="G376" s="20"/>
      <c r="H376" s="21"/>
    </row>
    <row r="377" spans="3:8" ht="17.25" customHeight="1" x14ac:dyDescent="0.2">
      <c r="C377" s="18"/>
      <c r="D377" s="19"/>
      <c r="E377" s="19"/>
      <c r="F377" s="19"/>
      <c r="G377" s="20"/>
      <c r="H377" s="21"/>
    </row>
    <row r="378" spans="3:8" ht="17.25" customHeight="1" x14ac:dyDescent="0.2">
      <c r="C378" s="18"/>
      <c r="D378" s="19"/>
      <c r="E378" s="19"/>
      <c r="F378" s="19"/>
      <c r="G378" s="20"/>
      <c r="H378" s="21"/>
    </row>
    <row r="379" spans="3:8" ht="17.25" customHeight="1" x14ac:dyDescent="0.2">
      <c r="C379" s="18"/>
      <c r="D379" s="19"/>
      <c r="E379" s="19"/>
      <c r="F379" s="19"/>
      <c r="G379" s="20"/>
      <c r="H379" s="21"/>
    </row>
    <row r="380" spans="3:8" ht="17.25" customHeight="1" x14ac:dyDescent="0.2">
      <c r="C380" s="18"/>
      <c r="D380" s="19"/>
      <c r="E380" s="19"/>
      <c r="F380" s="19"/>
      <c r="G380" s="20"/>
      <c r="H380" s="21"/>
    </row>
    <row r="381" spans="3:8" ht="17.25" customHeight="1" x14ac:dyDescent="0.2">
      <c r="C381" s="18"/>
      <c r="D381" s="19"/>
      <c r="E381" s="19"/>
      <c r="F381" s="19"/>
      <c r="G381" s="20"/>
      <c r="H381" s="21"/>
    </row>
    <row r="382" spans="3:8" ht="17.25" customHeight="1" x14ac:dyDescent="0.2">
      <c r="C382" s="18"/>
      <c r="D382" s="19"/>
      <c r="E382" s="19"/>
      <c r="F382" s="19"/>
      <c r="G382" s="20"/>
      <c r="H382" s="21"/>
    </row>
    <row r="383" spans="3:8" ht="17.25" customHeight="1" x14ac:dyDescent="0.2">
      <c r="C383" s="18"/>
      <c r="D383" s="19"/>
      <c r="E383" s="19"/>
      <c r="F383" s="19"/>
      <c r="G383" s="20"/>
      <c r="H383" s="21"/>
    </row>
    <row r="384" spans="3:8" ht="17.25" customHeight="1" x14ac:dyDescent="0.2">
      <c r="C384" s="18"/>
      <c r="D384" s="19"/>
      <c r="E384" s="19"/>
      <c r="F384" s="19"/>
      <c r="G384" s="20"/>
      <c r="H384" s="21"/>
    </row>
    <row r="385" spans="3:8" ht="17.25" customHeight="1" x14ac:dyDescent="0.2">
      <c r="C385" s="18"/>
      <c r="D385" s="19"/>
      <c r="E385" s="19"/>
      <c r="F385" s="19"/>
      <c r="G385" s="20"/>
      <c r="H385" s="21"/>
    </row>
    <row r="386" spans="3:8" ht="17.25" customHeight="1" x14ac:dyDescent="0.2">
      <c r="C386" s="18"/>
      <c r="D386" s="19"/>
      <c r="E386" s="19"/>
      <c r="F386" s="19"/>
      <c r="G386" s="20"/>
      <c r="H386" s="21"/>
    </row>
    <row r="387" spans="3:8" ht="17.25" customHeight="1" x14ac:dyDescent="0.2">
      <c r="C387" s="18"/>
      <c r="D387" s="19"/>
      <c r="E387" s="19"/>
      <c r="F387" s="19"/>
      <c r="G387" s="20"/>
      <c r="H387" s="21"/>
    </row>
    <row r="388" spans="3:8" ht="17.25" customHeight="1" x14ac:dyDescent="0.2">
      <c r="C388" s="18"/>
      <c r="D388" s="19"/>
      <c r="E388" s="19"/>
      <c r="F388" s="19"/>
      <c r="G388" s="20"/>
      <c r="H388" s="21"/>
    </row>
    <row r="389" spans="3:8" ht="17.25" customHeight="1" x14ac:dyDescent="0.2">
      <c r="C389" s="18"/>
      <c r="D389" s="19"/>
      <c r="E389" s="19"/>
      <c r="F389" s="19"/>
      <c r="G389" s="20"/>
      <c r="H389" s="21"/>
    </row>
    <row r="390" spans="3:8" ht="17.25" customHeight="1" x14ac:dyDescent="0.2">
      <c r="C390" s="18"/>
      <c r="D390" s="19"/>
      <c r="E390" s="19"/>
      <c r="F390" s="19"/>
      <c r="G390" s="20"/>
      <c r="H390" s="21"/>
    </row>
    <row r="391" spans="3:8" ht="17.25" customHeight="1" x14ac:dyDescent="0.2">
      <c r="C391" s="18"/>
      <c r="D391" s="19"/>
      <c r="E391" s="19"/>
      <c r="F391" s="19"/>
      <c r="G391" s="20"/>
      <c r="H391" s="21"/>
    </row>
    <row r="392" spans="3:8" ht="17.25" customHeight="1" x14ac:dyDescent="0.2">
      <c r="C392" s="18"/>
      <c r="D392" s="19"/>
      <c r="E392" s="19"/>
      <c r="F392" s="19"/>
      <c r="G392" s="20"/>
      <c r="H392" s="21"/>
    </row>
    <row r="393" spans="3:8" ht="17.25" customHeight="1" x14ac:dyDescent="0.2">
      <c r="C393" s="18"/>
      <c r="D393" s="19"/>
      <c r="E393" s="19"/>
      <c r="F393" s="19"/>
      <c r="G393" s="20"/>
      <c r="H393" s="21"/>
    </row>
    <row r="394" spans="3:8" ht="17.25" customHeight="1" x14ac:dyDescent="0.2">
      <c r="C394" s="18"/>
      <c r="D394" s="19"/>
      <c r="E394" s="19"/>
      <c r="F394" s="19"/>
      <c r="G394" s="20"/>
      <c r="H394" s="21"/>
    </row>
    <row r="395" spans="3:8" ht="17.25" customHeight="1" x14ac:dyDescent="0.2">
      <c r="C395" s="18"/>
      <c r="D395" s="19"/>
      <c r="E395" s="19"/>
      <c r="F395" s="19"/>
      <c r="G395" s="20"/>
      <c r="H395" s="21"/>
    </row>
    <row r="396" spans="3:8" ht="17.25" customHeight="1" x14ac:dyDescent="0.2">
      <c r="C396" s="18"/>
      <c r="D396" s="19"/>
      <c r="E396" s="19"/>
      <c r="F396" s="19"/>
      <c r="G396" s="20"/>
      <c r="H396" s="21"/>
    </row>
    <row r="397" spans="3:8" ht="17.25" customHeight="1" x14ac:dyDescent="0.2">
      <c r="C397" s="18"/>
      <c r="D397" s="19"/>
      <c r="E397" s="19"/>
      <c r="F397" s="19"/>
      <c r="G397" s="20"/>
      <c r="H397" s="21"/>
    </row>
    <row r="398" spans="3:8" ht="17.25" customHeight="1" x14ac:dyDescent="0.2">
      <c r="C398" s="18"/>
      <c r="D398" s="19"/>
      <c r="E398" s="19"/>
      <c r="F398" s="19"/>
      <c r="G398" s="20"/>
      <c r="H398" s="21"/>
    </row>
    <row r="399" spans="3:8" ht="17.25" customHeight="1" x14ac:dyDescent="0.2">
      <c r="C399" s="18"/>
      <c r="D399" s="19"/>
      <c r="E399" s="19"/>
      <c r="F399" s="19"/>
      <c r="G399" s="20"/>
      <c r="H399" s="21"/>
    </row>
    <row r="400" spans="3:8" ht="17.25" customHeight="1" x14ac:dyDescent="0.2">
      <c r="C400" s="18"/>
      <c r="D400" s="19"/>
      <c r="E400" s="19"/>
      <c r="F400" s="19"/>
      <c r="G400" s="20"/>
      <c r="H400" s="21"/>
    </row>
    <row r="401" spans="3:8" ht="17.25" customHeight="1" x14ac:dyDescent="0.2">
      <c r="C401" s="18"/>
      <c r="D401" s="19"/>
      <c r="E401" s="19"/>
      <c r="F401" s="19"/>
      <c r="G401" s="20"/>
      <c r="H401" s="21"/>
    </row>
    <row r="402" spans="3:8" ht="17.25" customHeight="1" x14ac:dyDescent="0.2">
      <c r="C402" s="18"/>
      <c r="D402" s="19"/>
      <c r="E402" s="19"/>
      <c r="F402" s="19"/>
      <c r="G402" s="20"/>
      <c r="H402" s="21"/>
    </row>
    <row r="403" spans="3:8" ht="17.25" customHeight="1" x14ac:dyDescent="0.2">
      <c r="C403" s="18"/>
      <c r="D403" s="19"/>
      <c r="E403" s="19"/>
      <c r="F403" s="19"/>
      <c r="G403" s="20"/>
      <c r="H403" s="21"/>
    </row>
    <row r="404" spans="3:8" ht="17.25" customHeight="1" x14ac:dyDescent="0.2">
      <c r="C404" s="18"/>
      <c r="D404" s="19"/>
      <c r="E404" s="19"/>
      <c r="F404" s="19"/>
      <c r="G404" s="20"/>
      <c r="H404" s="21"/>
    </row>
    <row r="405" spans="3:8" ht="17.25" customHeight="1" x14ac:dyDescent="0.2">
      <c r="C405" s="18"/>
      <c r="D405" s="19"/>
      <c r="E405" s="19"/>
      <c r="F405" s="19"/>
      <c r="G405" s="20"/>
      <c r="H405" s="21"/>
    </row>
    <row r="406" spans="3:8" ht="17.25" customHeight="1" x14ac:dyDescent="0.2">
      <c r="C406" s="18"/>
      <c r="D406" s="19"/>
      <c r="E406" s="19"/>
      <c r="F406" s="19"/>
      <c r="G406" s="20"/>
      <c r="H406" s="21"/>
    </row>
    <row r="407" spans="3:8" ht="17.25" customHeight="1" x14ac:dyDescent="0.2">
      <c r="C407" s="18"/>
      <c r="D407" s="19"/>
      <c r="E407" s="19"/>
      <c r="F407" s="19"/>
      <c r="G407" s="20"/>
      <c r="H407" s="21"/>
    </row>
    <row r="408" spans="3:8" ht="17.25" customHeight="1" x14ac:dyDescent="0.2">
      <c r="C408" s="18"/>
      <c r="D408" s="19"/>
      <c r="E408" s="19"/>
      <c r="F408" s="19"/>
      <c r="G408" s="20"/>
      <c r="H408" s="21"/>
    </row>
    <row r="409" spans="3:8" ht="17.25" customHeight="1" x14ac:dyDescent="0.2">
      <c r="C409" s="18"/>
      <c r="D409" s="19"/>
      <c r="E409" s="19"/>
      <c r="F409" s="19"/>
      <c r="G409" s="20"/>
      <c r="H409" s="21"/>
    </row>
    <row r="410" spans="3:8" ht="17.25" customHeight="1" x14ac:dyDescent="0.2">
      <c r="C410" s="18"/>
      <c r="D410" s="19"/>
      <c r="E410" s="19"/>
      <c r="F410" s="19"/>
      <c r="G410" s="20"/>
      <c r="H410" s="21"/>
    </row>
    <row r="411" spans="3:8" ht="17.25" customHeight="1" x14ac:dyDescent="0.2">
      <c r="C411" s="18"/>
      <c r="D411" s="19"/>
      <c r="E411" s="19"/>
      <c r="F411" s="19"/>
      <c r="G411" s="20"/>
      <c r="H411" s="21"/>
    </row>
    <row r="412" spans="3:8" ht="17.25" customHeight="1" x14ac:dyDescent="0.2">
      <c r="C412" s="18"/>
      <c r="D412" s="19"/>
      <c r="E412" s="19"/>
      <c r="F412" s="19"/>
      <c r="G412" s="20"/>
      <c r="H412" s="21"/>
    </row>
    <row r="413" spans="3:8" ht="17.25" customHeight="1" x14ac:dyDescent="0.2">
      <c r="C413" s="18"/>
      <c r="D413" s="19"/>
      <c r="E413" s="19"/>
      <c r="F413" s="19"/>
      <c r="G413" s="20"/>
      <c r="H413" s="21"/>
    </row>
    <row r="414" spans="3:8" ht="17.25" customHeight="1" x14ac:dyDescent="0.2">
      <c r="C414" s="18"/>
      <c r="D414" s="19"/>
      <c r="E414" s="19"/>
      <c r="F414" s="19"/>
      <c r="G414" s="20"/>
      <c r="H414" s="21"/>
    </row>
    <row r="415" spans="3:8" ht="17.25" customHeight="1" x14ac:dyDescent="0.2">
      <c r="C415" s="18"/>
      <c r="D415" s="19"/>
      <c r="E415" s="19"/>
      <c r="F415" s="19"/>
      <c r="G415" s="20"/>
      <c r="H415" s="21"/>
    </row>
    <row r="416" spans="3:8" ht="17.25" customHeight="1" x14ac:dyDescent="0.2">
      <c r="C416" s="18"/>
      <c r="D416" s="19"/>
      <c r="E416" s="19"/>
      <c r="F416" s="19"/>
      <c r="G416" s="20"/>
      <c r="H416" s="21"/>
    </row>
    <row r="417" spans="3:8" ht="17.25" customHeight="1" x14ac:dyDescent="0.2">
      <c r="C417" s="18"/>
      <c r="D417" s="19"/>
      <c r="E417" s="19"/>
      <c r="F417" s="19"/>
      <c r="G417" s="20"/>
      <c r="H417" s="21"/>
    </row>
    <row r="418" spans="3:8" ht="17.25" customHeight="1" x14ac:dyDescent="0.2">
      <c r="C418" s="18"/>
      <c r="D418" s="19"/>
      <c r="E418" s="19"/>
      <c r="F418" s="19"/>
      <c r="G418" s="20"/>
      <c r="H418" s="21"/>
    </row>
    <row r="419" spans="3:8" ht="17.25" customHeight="1" x14ac:dyDescent="0.2">
      <c r="C419" s="18"/>
      <c r="D419" s="19"/>
      <c r="E419" s="19"/>
      <c r="F419" s="19"/>
      <c r="G419" s="20"/>
      <c r="H419" s="21"/>
    </row>
    <row r="420" spans="3:8" ht="17.25" customHeight="1" x14ac:dyDescent="0.2">
      <c r="C420" s="18"/>
      <c r="D420" s="19"/>
      <c r="E420" s="19"/>
      <c r="F420" s="19"/>
      <c r="G420" s="20"/>
      <c r="H420" s="21"/>
    </row>
    <row r="421" spans="3:8" ht="17.25" customHeight="1" x14ac:dyDescent="0.2">
      <c r="C421" s="18"/>
      <c r="D421" s="19"/>
      <c r="E421" s="19"/>
      <c r="F421" s="19"/>
      <c r="G421" s="20"/>
      <c r="H421" s="21"/>
    </row>
    <row r="422" spans="3:8" ht="17.25" customHeight="1" x14ac:dyDescent="0.2">
      <c r="C422" s="18"/>
      <c r="D422" s="19"/>
      <c r="E422" s="19"/>
      <c r="F422" s="19"/>
      <c r="G422" s="20"/>
      <c r="H422" s="21"/>
    </row>
    <row r="423" spans="3:8" ht="17.25" customHeight="1" x14ac:dyDescent="0.2">
      <c r="C423" s="18"/>
      <c r="D423" s="19"/>
      <c r="E423" s="19"/>
      <c r="F423" s="19"/>
      <c r="G423" s="20"/>
      <c r="H423" s="21"/>
    </row>
    <row r="424" spans="3:8" ht="17.25" customHeight="1" x14ac:dyDescent="0.2">
      <c r="C424" s="18"/>
      <c r="D424" s="19"/>
      <c r="E424" s="19"/>
      <c r="F424" s="19"/>
      <c r="G424" s="20"/>
      <c r="H424" s="21"/>
    </row>
    <row r="425" spans="3:8" ht="17.25" customHeight="1" x14ac:dyDescent="0.2">
      <c r="C425" s="18"/>
      <c r="D425" s="19"/>
      <c r="E425" s="19"/>
      <c r="F425" s="19"/>
      <c r="G425" s="20"/>
      <c r="H425" s="21"/>
    </row>
    <row r="426" spans="3:8" ht="17.25" customHeight="1" x14ac:dyDescent="0.2">
      <c r="C426" s="18"/>
      <c r="D426" s="19"/>
      <c r="E426" s="19"/>
      <c r="F426" s="19"/>
      <c r="G426" s="20"/>
      <c r="H426" s="21"/>
    </row>
    <row r="427" spans="3:8" ht="17.25" customHeight="1" x14ac:dyDescent="0.2">
      <c r="C427" s="18"/>
      <c r="D427" s="19"/>
      <c r="E427" s="19"/>
      <c r="F427" s="19"/>
      <c r="G427" s="20"/>
      <c r="H427" s="21"/>
    </row>
    <row r="428" spans="3:8" ht="17.25" customHeight="1" x14ac:dyDescent="0.2">
      <c r="C428" s="18"/>
      <c r="D428" s="19"/>
      <c r="E428" s="19"/>
      <c r="F428" s="19"/>
      <c r="G428" s="20"/>
      <c r="H428" s="21"/>
    </row>
    <row r="429" spans="3:8" ht="17.25" customHeight="1" x14ac:dyDescent="0.2">
      <c r="C429" s="18"/>
      <c r="D429" s="19"/>
      <c r="E429" s="19"/>
      <c r="F429" s="19"/>
      <c r="G429" s="20"/>
      <c r="H429" s="21"/>
    </row>
    <row r="430" spans="3:8" ht="17.25" customHeight="1" x14ac:dyDescent="0.2">
      <c r="C430" s="18"/>
      <c r="D430" s="19"/>
      <c r="E430" s="19"/>
      <c r="F430" s="19"/>
      <c r="G430" s="20"/>
      <c r="H430" s="21"/>
    </row>
    <row r="431" spans="3:8" ht="17.25" customHeight="1" x14ac:dyDescent="0.2">
      <c r="C431" s="18"/>
      <c r="D431" s="19"/>
      <c r="E431" s="19"/>
      <c r="F431" s="19"/>
      <c r="G431" s="20"/>
      <c r="H431" s="21"/>
    </row>
    <row r="432" spans="3:8" ht="17.25" customHeight="1" x14ac:dyDescent="0.2">
      <c r="C432" s="18"/>
      <c r="D432" s="19"/>
      <c r="E432" s="19"/>
      <c r="F432" s="19"/>
      <c r="G432" s="20"/>
      <c r="H432" s="21"/>
    </row>
    <row r="433" spans="3:8" ht="17.25" customHeight="1" x14ac:dyDescent="0.2">
      <c r="C433" s="18"/>
      <c r="D433" s="19"/>
      <c r="E433" s="19"/>
      <c r="F433" s="19"/>
      <c r="G433" s="20"/>
      <c r="H433" s="21"/>
    </row>
    <row r="434" spans="3:8" ht="17.25" customHeight="1" x14ac:dyDescent="0.2">
      <c r="C434" s="18"/>
      <c r="D434" s="19"/>
      <c r="E434" s="19"/>
      <c r="F434" s="19"/>
      <c r="G434" s="20"/>
      <c r="H434" s="21"/>
    </row>
    <row r="435" spans="3:8" ht="17.25" customHeight="1" x14ac:dyDescent="0.2">
      <c r="C435" s="18"/>
      <c r="D435" s="19"/>
      <c r="E435" s="19"/>
      <c r="F435" s="19"/>
      <c r="G435" s="20"/>
      <c r="H435" s="21"/>
    </row>
    <row r="436" spans="3:8" ht="17.25" customHeight="1" x14ac:dyDescent="0.2">
      <c r="C436" s="18"/>
      <c r="D436" s="19"/>
      <c r="E436" s="19"/>
      <c r="F436" s="19"/>
      <c r="G436" s="20"/>
      <c r="H436" s="21"/>
    </row>
    <row r="437" spans="3:8" ht="17.25" customHeight="1" x14ac:dyDescent="0.2">
      <c r="C437" s="18"/>
      <c r="D437" s="19"/>
      <c r="E437" s="19"/>
      <c r="F437" s="19"/>
      <c r="G437" s="20"/>
      <c r="H437" s="21"/>
    </row>
    <row r="438" spans="3:8" ht="17.25" customHeight="1" x14ac:dyDescent="0.2">
      <c r="C438" s="18"/>
      <c r="D438" s="19"/>
      <c r="E438" s="19"/>
      <c r="F438" s="19"/>
      <c r="G438" s="20"/>
      <c r="H438" s="21"/>
    </row>
    <row r="439" spans="3:8" ht="17.25" customHeight="1" x14ac:dyDescent="0.2">
      <c r="C439" s="18"/>
      <c r="D439" s="19"/>
      <c r="E439" s="19"/>
      <c r="F439" s="19"/>
      <c r="G439" s="20"/>
      <c r="H439" s="21"/>
    </row>
    <row r="440" spans="3:8" ht="17.25" customHeight="1" x14ac:dyDescent="0.2">
      <c r="C440" s="18"/>
      <c r="D440" s="19"/>
      <c r="E440" s="19"/>
      <c r="F440" s="19"/>
      <c r="G440" s="20"/>
      <c r="H440" s="21"/>
    </row>
    <row r="441" spans="3:8" ht="17.25" customHeight="1" x14ac:dyDescent="0.2">
      <c r="C441" s="18"/>
      <c r="D441" s="19"/>
      <c r="E441" s="19"/>
      <c r="F441" s="19"/>
      <c r="G441" s="20"/>
      <c r="H441" s="21"/>
    </row>
    <row r="442" spans="3:8" ht="17.25" customHeight="1" x14ac:dyDescent="0.2">
      <c r="C442" s="18"/>
      <c r="D442" s="19"/>
      <c r="E442" s="19"/>
      <c r="F442" s="19"/>
      <c r="G442" s="20"/>
      <c r="H442" s="21"/>
    </row>
    <row r="443" spans="3:8" ht="17.25" customHeight="1" x14ac:dyDescent="0.2">
      <c r="C443" s="18"/>
      <c r="D443" s="19"/>
      <c r="E443" s="19"/>
      <c r="F443" s="19"/>
      <c r="G443" s="20"/>
      <c r="H443" s="21"/>
    </row>
    <row r="444" spans="3:8" ht="17.25" customHeight="1" x14ac:dyDescent="0.2">
      <c r="C444" s="18"/>
      <c r="D444" s="19"/>
      <c r="E444" s="19"/>
      <c r="F444" s="19"/>
      <c r="G444" s="20"/>
      <c r="H444" s="21"/>
    </row>
    <row r="445" spans="3:8" ht="17.25" customHeight="1" x14ac:dyDescent="0.2">
      <c r="C445" s="18"/>
      <c r="D445" s="19"/>
      <c r="E445" s="19"/>
      <c r="F445" s="19"/>
      <c r="G445" s="20"/>
      <c r="H445" s="21"/>
    </row>
    <row r="446" spans="3:8" ht="17.25" customHeight="1" x14ac:dyDescent="0.2">
      <c r="C446" s="18"/>
      <c r="D446" s="19"/>
      <c r="E446" s="19"/>
      <c r="F446" s="19"/>
      <c r="G446" s="20"/>
      <c r="H446" s="21"/>
    </row>
    <row r="447" spans="3:8" ht="17.25" customHeight="1" x14ac:dyDescent="0.2">
      <c r="C447" s="18"/>
      <c r="D447" s="19"/>
      <c r="E447" s="19"/>
      <c r="F447" s="19"/>
      <c r="G447" s="20"/>
      <c r="H447" s="21"/>
    </row>
    <row r="448" spans="3:8" ht="17.25" customHeight="1" x14ac:dyDescent="0.2">
      <c r="C448" s="18"/>
      <c r="D448" s="19"/>
      <c r="E448" s="19"/>
      <c r="F448" s="19"/>
      <c r="G448" s="20"/>
      <c r="H448" s="21"/>
    </row>
    <row r="449" spans="3:8" ht="17.25" customHeight="1" x14ac:dyDescent="0.2">
      <c r="C449" s="18"/>
      <c r="D449" s="19"/>
      <c r="E449" s="19"/>
      <c r="F449" s="19"/>
      <c r="G449" s="20"/>
      <c r="H449" s="21"/>
    </row>
    <row r="450" spans="3:8" ht="17.25" customHeight="1" x14ac:dyDescent="0.2">
      <c r="C450" s="18"/>
      <c r="D450" s="19"/>
      <c r="E450" s="19"/>
      <c r="F450" s="19"/>
      <c r="G450" s="20"/>
      <c r="H450" s="21"/>
    </row>
    <row r="451" spans="3:8" ht="17.25" customHeight="1" x14ac:dyDescent="0.2">
      <c r="C451" s="18"/>
      <c r="D451" s="19"/>
      <c r="E451" s="19"/>
      <c r="F451" s="19"/>
      <c r="G451" s="20"/>
      <c r="H451" s="21"/>
    </row>
    <row r="452" spans="3:8" ht="17.25" customHeight="1" x14ac:dyDescent="0.2">
      <c r="C452" s="18"/>
      <c r="D452" s="19"/>
      <c r="E452" s="19"/>
      <c r="F452" s="19"/>
      <c r="G452" s="20"/>
      <c r="H452" s="21"/>
    </row>
    <row r="453" spans="3:8" ht="17.25" customHeight="1" x14ac:dyDescent="0.2">
      <c r="C453" s="18"/>
      <c r="D453" s="19"/>
      <c r="E453" s="19"/>
      <c r="F453" s="19"/>
      <c r="G453" s="20"/>
      <c r="H453" s="21"/>
    </row>
    <row r="454" spans="3:8" ht="17.25" customHeight="1" x14ac:dyDescent="0.2">
      <c r="C454" s="18"/>
      <c r="D454" s="19"/>
      <c r="E454" s="19"/>
      <c r="F454" s="19"/>
      <c r="G454" s="20"/>
      <c r="H454" s="21"/>
    </row>
    <row r="455" spans="3:8" ht="17.25" customHeight="1" x14ac:dyDescent="0.2">
      <c r="C455" s="18"/>
      <c r="D455" s="19"/>
      <c r="E455" s="19"/>
      <c r="F455" s="19"/>
      <c r="G455" s="20"/>
      <c r="H455" s="21"/>
    </row>
    <row r="456" spans="3:8" ht="17.25" customHeight="1" x14ac:dyDescent="0.2">
      <c r="C456" s="18"/>
      <c r="D456" s="19"/>
      <c r="E456" s="19"/>
      <c r="F456" s="19"/>
      <c r="G456" s="20"/>
      <c r="H456" s="21"/>
    </row>
    <row r="457" spans="3:8" ht="17.25" customHeight="1" x14ac:dyDescent="0.2">
      <c r="C457" s="18"/>
      <c r="D457" s="19"/>
      <c r="E457" s="19"/>
      <c r="F457" s="19"/>
      <c r="G457" s="20"/>
      <c r="H457" s="21"/>
    </row>
    <row r="458" spans="3:8" ht="17.25" customHeight="1" x14ac:dyDescent="0.2">
      <c r="C458" s="18"/>
      <c r="D458" s="19"/>
      <c r="E458" s="19"/>
      <c r="F458" s="19"/>
      <c r="G458" s="20"/>
      <c r="H458" s="21"/>
    </row>
    <row r="459" spans="3:8" ht="17.25" customHeight="1" x14ac:dyDescent="0.2">
      <c r="C459" s="18"/>
      <c r="D459" s="19"/>
      <c r="E459" s="19"/>
      <c r="F459" s="19"/>
      <c r="G459" s="20"/>
      <c r="H459" s="21"/>
    </row>
    <row r="460" spans="3:8" ht="17.25" customHeight="1" x14ac:dyDescent="0.2">
      <c r="C460" s="18"/>
      <c r="D460" s="19"/>
      <c r="E460" s="19"/>
      <c r="F460" s="19"/>
      <c r="G460" s="20"/>
      <c r="H460" s="21"/>
    </row>
    <row r="461" spans="3:8" ht="17.25" customHeight="1" x14ac:dyDescent="0.2">
      <c r="C461" s="18"/>
      <c r="D461" s="19"/>
      <c r="E461" s="19"/>
      <c r="F461" s="19"/>
      <c r="G461" s="20"/>
      <c r="H461" s="21"/>
    </row>
    <row r="462" spans="3:8" ht="17.25" customHeight="1" x14ac:dyDescent="0.2">
      <c r="C462" s="18"/>
      <c r="D462" s="19"/>
      <c r="E462" s="19"/>
      <c r="F462" s="19"/>
      <c r="G462" s="20"/>
      <c r="H462" s="21"/>
    </row>
    <row r="463" spans="3:8" ht="17.25" customHeight="1" x14ac:dyDescent="0.2">
      <c r="C463" s="18"/>
      <c r="D463" s="19"/>
      <c r="E463" s="19"/>
      <c r="F463" s="19"/>
      <c r="G463" s="20"/>
      <c r="H463" s="21"/>
    </row>
    <row r="464" spans="3:8" ht="17.25" customHeight="1" x14ac:dyDescent="0.2">
      <c r="C464" s="18"/>
      <c r="D464" s="19"/>
      <c r="E464" s="19"/>
      <c r="F464" s="19"/>
      <c r="G464" s="20"/>
      <c r="H464" s="21"/>
    </row>
    <row r="465" spans="3:8" ht="17.25" customHeight="1" x14ac:dyDescent="0.2">
      <c r="C465" s="18"/>
      <c r="D465" s="19"/>
      <c r="E465" s="19"/>
      <c r="F465" s="19"/>
      <c r="G465" s="20"/>
      <c r="H465" s="21"/>
    </row>
    <row r="466" spans="3:8" ht="17.25" customHeight="1" x14ac:dyDescent="0.2">
      <c r="C466" s="18"/>
      <c r="D466" s="19"/>
      <c r="E466" s="19"/>
      <c r="F466" s="19"/>
      <c r="G466" s="20"/>
      <c r="H466" s="21"/>
    </row>
    <row r="467" spans="3:8" ht="17.25" customHeight="1" x14ac:dyDescent="0.2">
      <c r="C467" s="18"/>
      <c r="D467" s="19"/>
      <c r="E467" s="19"/>
      <c r="F467" s="19"/>
      <c r="G467" s="20"/>
      <c r="H467" s="21"/>
    </row>
    <row r="468" spans="3:8" ht="17.25" customHeight="1" x14ac:dyDescent="0.2">
      <c r="C468" s="18"/>
      <c r="D468" s="19"/>
      <c r="E468" s="19"/>
      <c r="F468" s="19"/>
      <c r="G468" s="20"/>
      <c r="H468" s="21"/>
    </row>
    <row r="469" spans="3:8" ht="17.25" customHeight="1" x14ac:dyDescent="0.2">
      <c r="C469" s="18"/>
      <c r="D469" s="19"/>
      <c r="E469" s="19"/>
      <c r="F469" s="19"/>
      <c r="G469" s="20"/>
      <c r="H469" s="21"/>
    </row>
    <row r="470" spans="3:8" ht="17.25" customHeight="1" x14ac:dyDescent="0.2">
      <c r="C470" s="18"/>
      <c r="D470" s="19"/>
      <c r="E470" s="19"/>
      <c r="F470" s="19"/>
      <c r="G470" s="20"/>
      <c r="H470" s="21"/>
    </row>
    <row r="471" spans="3:8" ht="17.25" customHeight="1" x14ac:dyDescent="0.2">
      <c r="C471" s="18"/>
      <c r="D471" s="19"/>
      <c r="E471" s="19"/>
      <c r="F471" s="19"/>
      <c r="G471" s="20"/>
      <c r="H471" s="21"/>
    </row>
    <row r="472" spans="3:8" ht="17.25" customHeight="1" x14ac:dyDescent="0.2">
      <c r="C472" s="18"/>
      <c r="D472" s="19"/>
      <c r="E472" s="19"/>
      <c r="F472" s="19"/>
      <c r="G472" s="20"/>
      <c r="H472" s="21"/>
    </row>
    <row r="473" spans="3:8" ht="17.25" customHeight="1" x14ac:dyDescent="0.2">
      <c r="C473" s="18"/>
      <c r="D473" s="19"/>
      <c r="E473" s="19"/>
      <c r="F473" s="19"/>
      <c r="G473" s="20"/>
      <c r="H473" s="21"/>
    </row>
    <row r="474" spans="3:8" ht="17.25" customHeight="1" x14ac:dyDescent="0.2">
      <c r="C474" s="18"/>
      <c r="D474" s="19"/>
      <c r="E474" s="19"/>
      <c r="F474" s="19"/>
      <c r="G474" s="20"/>
      <c r="H474" s="21"/>
    </row>
    <row r="475" spans="3:8" ht="17.25" customHeight="1" x14ac:dyDescent="0.2">
      <c r="C475" s="18"/>
      <c r="D475" s="19"/>
      <c r="E475" s="19"/>
      <c r="F475" s="19"/>
      <c r="G475" s="20"/>
      <c r="H475" s="21"/>
    </row>
    <row r="476" spans="3:8" ht="17.25" customHeight="1" x14ac:dyDescent="0.2">
      <c r="C476" s="18"/>
      <c r="D476" s="19"/>
      <c r="E476" s="19"/>
      <c r="F476" s="19"/>
      <c r="G476" s="20"/>
      <c r="H476" s="21"/>
    </row>
    <row r="477" spans="3:8" ht="17.25" customHeight="1" x14ac:dyDescent="0.2">
      <c r="C477" s="18"/>
      <c r="D477" s="19"/>
      <c r="E477" s="19"/>
      <c r="F477" s="19"/>
      <c r="G477" s="20"/>
      <c r="H477" s="21"/>
    </row>
    <row r="478" spans="3:8" ht="17.25" customHeight="1" x14ac:dyDescent="0.2">
      <c r="C478" s="18"/>
      <c r="D478" s="19"/>
      <c r="E478" s="19"/>
      <c r="F478" s="19"/>
      <c r="G478" s="20"/>
      <c r="H478" s="21"/>
    </row>
    <row r="479" spans="3:8" ht="17.25" customHeight="1" x14ac:dyDescent="0.2">
      <c r="C479" s="18"/>
      <c r="D479" s="19"/>
      <c r="E479" s="19"/>
      <c r="F479" s="19"/>
      <c r="G479" s="20"/>
      <c r="H479" s="21"/>
    </row>
    <row r="480" spans="3:8" ht="17.25" customHeight="1" x14ac:dyDescent="0.2">
      <c r="C480" s="18"/>
      <c r="D480" s="19"/>
      <c r="E480" s="19"/>
      <c r="F480" s="19"/>
      <c r="G480" s="20"/>
      <c r="H480" s="21"/>
    </row>
    <row r="481" spans="3:8" ht="17.25" customHeight="1" x14ac:dyDescent="0.2">
      <c r="C481" s="18"/>
      <c r="D481" s="19"/>
      <c r="E481" s="19"/>
      <c r="F481" s="19"/>
      <c r="G481" s="20"/>
      <c r="H481" s="21"/>
    </row>
    <row r="482" spans="3:8" ht="17.25" customHeight="1" x14ac:dyDescent="0.2">
      <c r="C482" s="18"/>
      <c r="D482" s="19"/>
      <c r="E482" s="19"/>
      <c r="F482" s="19"/>
      <c r="G482" s="20"/>
      <c r="H482" s="21"/>
    </row>
    <row r="483" spans="3:8" ht="17.25" customHeight="1" x14ac:dyDescent="0.2">
      <c r="C483" s="18"/>
      <c r="D483" s="19"/>
      <c r="E483" s="19"/>
      <c r="F483" s="19"/>
      <c r="G483" s="20"/>
      <c r="H483" s="21"/>
    </row>
    <row r="484" spans="3:8" ht="17.25" customHeight="1" x14ac:dyDescent="0.2">
      <c r="C484" s="18"/>
      <c r="D484" s="19"/>
      <c r="E484" s="19"/>
      <c r="F484" s="19"/>
      <c r="G484" s="20"/>
      <c r="H484" s="21"/>
    </row>
    <row r="485" spans="3:8" ht="17.25" customHeight="1" x14ac:dyDescent="0.2">
      <c r="C485" s="18"/>
      <c r="D485" s="19"/>
      <c r="E485" s="19"/>
      <c r="F485" s="19"/>
      <c r="G485" s="20"/>
      <c r="H485" s="21"/>
    </row>
    <row r="486" spans="3:8" ht="17.25" customHeight="1" x14ac:dyDescent="0.2">
      <c r="C486" s="18"/>
      <c r="D486" s="19"/>
      <c r="E486" s="19"/>
      <c r="F486" s="19"/>
      <c r="G486" s="20"/>
      <c r="H486" s="21"/>
    </row>
    <row r="487" spans="3:8" ht="17.25" customHeight="1" x14ac:dyDescent="0.2">
      <c r="C487" s="18"/>
      <c r="D487" s="19"/>
      <c r="E487" s="19"/>
      <c r="F487" s="19"/>
      <c r="G487" s="20"/>
      <c r="H487" s="21"/>
    </row>
    <row r="488" spans="3:8" ht="17.25" customHeight="1" x14ac:dyDescent="0.2">
      <c r="C488" s="18"/>
      <c r="D488" s="19"/>
      <c r="E488" s="19"/>
      <c r="F488" s="19"/>
      <c r="G488" s="20"/>
      <c r="H488" s="21"/>
    </row>
    <row r="489" spans="3:8" ht="17.25" customHeight="1" x14ac:dyDescent="0.2">
      <c r="C489" s="18"/>
      <c r="D489" s="19"/>
      <c r="E489" s="19"/>
      <c r="F489" s="19"/>
      <c r="G489" s="20"/>
      <c r="H489" s="21"/>
    </row>
    <row r="490" spans="3:8" ht="17.25" customHeight="1" x14ac:dyDescent="0.2">
      <c r="C490" s="18"/>
      <c r="D490" s="19"/>
      <c r="E490" s="19"/>
      <c r="F490" s="19"/>
      <c r="G490" s="20"/>
      <c r="H490" s="21"/>
    </row>
    <row r="491" spans="3:8" ht="17.25" customHeight="1" x14ac:dyDescent="0.2">
      <c r="C491" s="18"/>
      <c r="D491" s="19"/>
      <c r="E491" s="19"/>
      <c r="F491" s="19"/>
      <c r="G491" s="20"/>
      <c r="H491" s="21"/>
    </row>
    <row r="492" spans="3:8" ht="17.25" customHeight="1" x14ac:dyDescent="0.2">
      <c r="C492" s="18"/>
      <c r="D492" s="19"/>
      <c r="E492" s="19"/>
      <c r="F492" s="19"/>
      <c r="G492" s="20"/>
      <c r="H492" s="21"/>
    </row>
    <row r="493" spans="3:8" ht="17.25" customHeight="1" x14ac:dyDescent="0.2">
      <c r="C493" s="18"/>
      <c r="D493" s="19"/>
      <c r="E493" s="19"/>
      <c r="F493" s="19"/>
      <c r="G493" s="20"/>
      <c r="H493" s="21"/>
    </row>
    <row r="494" spans="3:8" ht="17.25" customHeight="1" x14ac:dyDescent="0.2">
      <c r="C494" s="18"/>
      <c r="D494" s="19"/>
      <c r="E494" s="19"/>
      <c r="F494" s="19"/>
      <c r="G494" s="20"/>
      <c r="H494" s="21"/>
    </row>
    <row r="495" spans="3:8" ht="17.25" customHeight="1" x14ac:dyDescent="0.2">
      <c r="C495" s="18"/>
      <c r="D495" s="19"/>
      <c r="E495" s="19"/>
      <c r="F495" s="19"/>
      <c r="G495" s="20"/>
      <c r="H495" s="21"/>
    </row>
    <row r="496" spans="3:8" ht="17.25" customHeight="1" x14ac:dyDescent="0.2">
      <c r="C496" s="18"/>
      <c r="D496" s="19"/>
      <c r="E496" s="19"/>
      <c r="F496" s="19"/>
      <c r="G496" s="20"/>
      <c r="H496" s="21"/>
    </row>
    <row r="497" spans="3:8" ht="17.25" customHeight="1" x14ac:dyDescent="0.2">
      <c r="C497" s="18"/>
      <c r="D497" s="19"/>
      <c r="E497" s="19"/>
      <c r="F497" s="19"/>
      <c r="G497" s="20"/>
      <c r="H497" s="21"/>
    </row>
    <row r="498" spans="3:8" ht="17.25" customHeight="1" x14ac:dyDescent="0.2">
      <c r="C498" s="18"/>
      <c r="D498" s="19"/>
      <c r="E498" s="19"/>
      <c r="F498" s="19"/>
      <c r="G498" s="20"/>
      <c r="H498" s="21"/>
    </row>
    <row r="499" spans="3:8" ht="17.25" customHeight="1" x14ac:dyDescent="0.2">
      <c r="C499" s="18"/>
      <c r="D499" s="19"/>
      <c r="E499" s="19"/>
      <c r="F499" s="19"/>
      <c r="G499" s="20"/>
      <c r="H499" s="21"/>
    </row>
    <row r="500" spans="3:8" ht="17.25" customHeight="1" x14ac:dyDescent="0.2">
      <c r="C500" s="18"/>
      <c r="D500" s="19"/>
      <c r="E500" s="19"/>
      <c r="F500" s="19"/>
      <c r="G500" s="20"/>
      <c r="H500" s="21"/>
    </row>
    <row r="501" spans="3:8" ht="17.25" customHeight="1" x14ac:dyDescent="0.2">
      <c r="C501" s="18"/>
      <c r="D501" s="19"/>
      <c r="E501" s="19"/>
      <c r="F501" s="19"/>
      <c r="G501" s="20"/>
      <c r="H501" s="21"/>
    </row>
    <row r="502" spans="3:8" ht="17.25" customHeight="1" x14ac:dyDescent="0.2">
      <c r="C502" s="18"/>
      <c r="D502" s="19"/>
      <c r="E502" s="19"/>
      <c r="F502" s="19"/>
      <c r="G502" s="20"/>
      <c r="H502" s="21"/>
    </row>
    <row r="503" spans="3:8" ht="17.25" customHeight="1" x14ac:dyDescent="0.2">
      <c r="C503" s="18"/>
      <c r="D503" s="19"/>
      <c r="E503" s="19"/>
      <c r="F503" s="19"/>
      <c r="G503" s="20"/>
      <c r="H503" s="21"/>
    </row>
    <row r="504" spans="3:8" ht="17.25" customHeight="1" x14ac:dyDescent="0.2">
      <c r="C504" s="18"/>
      <c r="D504" s="19"/>
      <c r="E504" s="19"/>
      <c r="F504" s="19"/>
      <c r="G504" s="20"/>
      <c r="H504" s="21"/>
    </row>
    <row r="505" spans="3:8" ht="17.25" customHeight="1" x14ac:dyDescent="0.2">
      <c r="C505" s="18"/>
      <c r="D505" s="19"/>
      <c r="E505" s="19"/>
      <c r="F505" s="19"/>
      <c r="G505" s="20"/>
      <c r="H505" s="21"/>
    </row>
    <row r="506" spans="3:8" ht="17.25" customHeight="1" x14ac:dyDescent="0.2">
      <c r="C506" s="18"/>
      <c r="D506" s="19"/>
      <c r="E506" s="19"/>
      <c r="F506" s="19"/>
      <c r="G506" s="20"/>
      <c r="H506" s="21"/>
    </row>
    <row r="507" spans="3:8" ht="17.25" customHeight="1" x14ac:dyDescent="0.2">
      <c r="C507" s="18"/>
      <c r="D507" s="19"/>
      <c r="E507" s="19"/>
      <c r="F507" s="19"/>
      <c r="G507" s="20"/>
      <c r="H507" s="21"/>
    </row>
    <row r="508" spans="3:8" ht="17.25" customHeight="1" x14ac:dyDescent="0.2">
      <c r="C508" s="18"/>
      <c r="D508" s="19"/>
      <c r="E508" s="19"/>
      <c r="F508" s="19"/>
      <c r="G508" s="20"/>
      <c r="H508" s="21"/>
    </row>
    <row r="509" spans="3:8" ht="17.25" customHeight="1" x14ac:dyDescent="0.2">
      <c r="C509" s="18"/>
      <c r="D509" s="19"/>
      <c r="E509" s="19"/>
      <c r="F509" s="19"/>
      <c r="G509" s="20"/>
      <c r="H509" s="21"/>
    </row>
    <row r="510" spans="3:8" ht="17.25" customHeight="1" x14ac:dyDescent="0.2">
      <c r="C510" s="18"/>
      <c r="D510" s="19"/>
      <c r="E510" s="19"/>
      <c r="F510" s="19"/>
      <c r="G510" s="20"/>
      <c r="H510" s="21"/>
    </row>
    <row r="511" spans="3:8" ht="17.25" customHeight="1" x14ac:dyDescent="0.2">
      <c r="C511" s="18"/>
      <c r="D511" s="19"/>
      <c r="E511" s="19"/>
      <c r="F511" s="19"/>
      <c r="G511" s="20"/>
      <c r="H511" s="21"/>
    </row>
    <row r="512" spans="3:8" ht="17.25" customHeight="1" x14ac:dyDescent="0.2">
      <c r="C512" s="18"/>
      <c r="D512" s="19"/>
      <c r="E512" s="19"/>
      <c r="F512" s="19"/>
      <c r="G512" s="20"/>
      <c r="H512" s="21"/>
    </row>
    <row r="513" spans="3:8" ht="17.25" customHeight="1" x14ac:dyDescent="0.2">
      <c r="C513" s="18"/>
      <c r="D513" s="19"/>
      <c r="E513" s="19"/>
      <c r="F513" s="19"/>
      <c r="G513" s="20"/>
      <c r="H513" s="21"/>
    </row>
    <row r="514" spans="3:8" ht="17.25" customHeight="1" x14ac:dyDescent="0.2">
      <c r="C514" s="18"/>
      <c r="D514" s="19"/>
      <c r="E514" s="19"/>
      <c r="F514" s="19"/>
      <c r="G514" s="20"/>
      <c r="H514" s="21"/>
    </row>
    <row r="515" spans="3:8" ht="17.25" customHeight="1" x14ac:dyDescent="0.2">
      <c r="C515" s="18"/>
      <c r="D515" s="19"/>
      <c r="E515" s="19"/>
      <c r="F515" s="19"/>
      <c r="G515" s="20"/>
      <c r="H515" s="21"/>
    </row>
    <row r="516" spans="3:8" ht="17.25" customHeight="1" x14ac:dyDescent="0.2">
      <c r="C516" s="18"/>
      <c r="D516" s="19"/>
      <c r="E516" s="19"/>
      <c r="F516" s="19"/>
      <c r="G516" s="20"/>
      <c r="H516" s="21"/>
    </row>
    <row r="517" spans="3:8" ht="17.25" customHeight="1" x14ac:dyDescent="0.2">
      <c r="C517" s="18"/>
      <c r="D517" s="19"/>
      <c r="E517" s="19"/>
      <c r="F517" s="19"/>
      <c r="G517" s="20"/>
      <c r="H517" s="21"/>
    </row>
    <row r="518" spans="3:8" ht="17.25" customHeight="1" x14ac:dyDescent="0.2">
      <c r="C518" s="18"/>
      <c r="D518" s="19"/>
      <c r="E518" s="19"/>
      <c r="F518" s="19"/>
      <c r="G518" s="20"/>
      <c r="H518" s="21"/>
    </row>
    <row r="519" spans="3:8" ht="17.25" customHeight="1" x14ac:dyDescent="0.2">
      <c r="C519" s="18"/>
      <c r="D519" s="19"/>
      <c r="E519" s="19"/>
      <c r="F519" s="19"/>
      <c r="G519" s="20"/>
      <c r="H519" s="21"/>
    </row>
    <row r="520" spans="3:8" ht="17.25" customHeight="1" x14ac:dyDescent="0.2">
      <c r="C520" s="18"/>
      <c r="D520" s="19"/>
      <c r="E520" s="19"/>
      <c r="F520" s="19"/>
      <c r="G520" s="20"/>
      <c r="H520" s="21"/>
    </row>
    <row r="521" spans="3:8" ht="17.25" customHeight="1" x14ac:dyDescent="0.2">
      <c r="C521" s="18"/>
      <c r="D521" s="19"/>
      <c r="E521" s="19"/>
      <c r="F521" s="19"/>
      <c r="G521" s="20"/>
      <c r="H521" s="21"/>
    </row>
    <row r="522" spans="3:8" ht="17.25" customHeight="1" x14ac:dyDescent="0.2">
      <c r="C522" s="18"/>
      <c r="D522" s="19"/>
      <c r="E522" s="19"/>
      <c r="F522" s="19"/>
      <c r="G522" s="20"/>
      <c r="H522" s="21"/>
    </row>
    <row r="523" spans="3:8" ht="17.25" customHeight="1" x14ac:dyDescent="0.2">
      <c r="C523" s="18"/>
      <c r="D523" s="19"/>
      <c r="E523" s="19"/>
      <c r="F523" s="19"/>
      <c r="G523" s="20"/>
      <c r="H523" s="21"/>
    </row>
    <row r="524" spans="3:8" ht="17.25" customHeight="1" x14ac:dyDescent="0.2">
      <c r="C524" s="18"/>
      <c r="D524" s="19"/>
      <c r="E524" s="19"/>
      <c r="F524" s="19"/>
      <c r="G524" s="20"/>
      <c r="H524" s="21"/>
    </row>
    <row r="525" spans="3:8" ht="17.25" customHeight="1" x14ac:dyDescent="0.2">
      <c r="C525" s="18"/>
      <c r="D525" s="19"/>
      <c r="E525" s="19"/>
      <c r="F525" s="19"/>
      <c r="G525" s="20"/>
      <c r="H525" s="21"/>
    </row>
    <row r="526" spans="3:8" ht="17.25" customHeight="1" x14ac:dyDescent="0.2">
      <c r="C526" s="18"/>
      <c r="D526" s="19"/>
      <c r="E526" s="19"/>
      <c r="F526" s="19"/>
      <c r="G526" s="20"/>
      <c r="H526" s="21"/>
    </row>
    <row r="527" spans="3:8" ht="17.25" customHeight="1" x14ac:dyDescent="0.2">
      <c r="C527" s="18"/>
      <c r="D527" s="19"/>
      <c r="E527" s="19"/>
      <c r="F527" s="19"/>
      <c r="G527" s="20"/>
      <c r="H527" s="21"/>
    </row>
    <row r="528" spans="3:8" ht="17.25" customHeight="1" x14ac:dyDescent="0.2">
      <c r="C528" s="18"/>
      <c r="D528" s="19"/>
      <c r="E528" s="19"/>
      <c r="F528" s="19"/>
      <c r="G528" s="20"/>
      <c r="H528" s="21"/>
    </row>
    <row r="529" spans="3:8" ht="17.25" customHeight="1" x14ac:dyDescent="0.2">
      <c r="C529" s="18"/>
      <c r="D529" s="19"/>
      <c r="E529" s="19"/>
      <c r="F529" s="19"/>
      <c r="G529" s="20"/>
      <c r="H529" s="21"/>
    </row>
    <row r="530" spans="3:8" ht="17.25" customHeight="1" x14ac:dyDescent="0.2">
      <c r="C530" s="18"/>
      <c r="D530" s="19"/>
      <c r="E530" s="19"/>
      <c r="F530" s="19"/>
      <c r="G530" s="20"/>
      <c r="H530" s="21"/>
    </row>
    <row r="531" spans="3:8" ht="17.25" customHeight="1" x14ac:dyDescent="0.2">
      <c r="C531" s="18"/>
      <c r="D531" s="19"/>
      <c r="E531" s="19"/>
      <c r="F531" s="19"/>
      <c r="G531" s="20"/>
      <c r="H531" s="21"/>
    </row>
    <row r="532" spans="3:8" ht="17.25" customHeight="1" x14ac:dyDescent="0.2">
      <c r="C532" s="18"/>
      <c r="D532" s="19"/>
      <c r="E532" s="19"/>
      <c r="F532" s="19"/>
      <c r="G532" s="20"/>
      <c r="H532" s="21"/>
    </row>
    <row r="533" spans="3:8" ht="17.25" customHeight="1" x14ac:dyDescent="0.2">
      <c r="C533" s="18"/>
      <c r="D533" s="19"/>
      <c r="E533" s="19"/>
      <c r="F533" s="19"/>
      <c r="G533" s="20"/>
      <c r="H533" s="21"/>
    </row>
    <row r="534" spans="3:8" ht="17.25" customHeight="1" x14ac:dyDescent="0.2">
      <c r="C534" s="18"/>
      <c r="D534" s="19"/>
      <c r="E534" s="19"/>
      <c r="F534" s="19"/>
      <c r="G534" s="20"/>
      <c r="H534" s="21"/>
    </row>
    <row r="535" spans="3:8" ht="17.25" customHeight="1" x14ac:dyDescent="0.2">
      <c r="C535" s="18"/>
      <c r="D535" s="19"/>
      <c r="E535" s="19"/>
      <c r="F535" s="19"/>
      <c r="G535" s="20"/>
      <c r="H535" s="21"/>
    </row>
    <row r="536" spans="3:8" ht="17.25" customHeight="1" x14ac:dyDescent="0.2">
      <c r="C536" s="18"/>
      <c r="D536" s="19"/>
      <c r="E536" s="19"/>
      <c r="F536" s="19"/>
      <c r="G536" s="20"/>
      <c r="H536" s="21"/>
    </row>
    <row r="537" spans="3:8" ht="17.25" customHeight="1" x14ac:dyDescent="0.2">
      <c r="C537" s="18"/>
      <c r="D537" s="19"/>
      <c r="E537" s="19"/>
      <c r="F537" s="19"/>
      <c r="G537" s="20"/>
      <c r="H537" s="21"/>
    </row>
    <row r="538" spans="3:8" ht="17.25" customHeight="1" x14ac:dyDescent="0.2">
      <c r="C538" s="18"/>
      <c r="D538" s="19"/>
      <c r="E538" s="19"/>
      <c r="F538" s="19"/>
      <c r="G538" s="20"/>
      <c r="H538" s="21"/>
    </row>
    <row r="539" spans="3:8" ht="17.25" customHeight="1" x14ac:dyDescent="0.2">
      <c r="C539" s="18"/>
      <c r="D539" s="19"/>
      <c r="E539" s="19"/>
      <c r="F539" s="19"/>
      <c r="G539" s="20"/>
      <c r="H539" s="21"/>
    </row>
    <row r="540" spans="3:8" ht="17.25" customHeight="1" x14ac:dyDescent="0.2">
      <c r="C540" s="18"/>
      <c r="D540" s="19"/>
      <c r="E540" s="19"/>
      <c r="F540" s="19"/>
      <c r="G540" s="20"/>
      <c r="H540" s="21"/>
    </row>
    <row r="541" spans="3:8" ht="17.25" customHeight="1" x14ac:dyDescent="0.2">
      <c r="C541" s="18"/>
      <c r="D541" s="19"/>
      <c r="E541" s="19"/>
      <c r="F541" s="19"/>
      <c r="G541" s="20"/>
      <c r="H541" s="21"/>
    </row>
    <row r="542" spans="3:8" ht="17.25" customHeight="1" x14ac:dyDescent="0.2">
      <c r="C542" s="18"/>
      <c r="D542" s="19"/>
      <c r="E542" s="19"/>
      <c r="F542" s="19"/>
      <c r="G542" s="20"/>
      <c r="H542" s="21"/>
    </row>
    <row r="543" spans="3:8" ht="17.25" customHeight="1" x14ac:dyDescent="0.2">
      <c r="C543" s="18"/>
      <c r="D543" s="19"/>
      <c r="E543" s="19"/>
      <c r="F543" s="19"/>
      <c r="G543" s="20"/>
      <c r="H543" s="21"/>
    </row>
    <row r="544" spans="3:8" ht="17.25" customHeight="1" x14ac:dyDescent="0.2">
      <c r="C544" s="18"/>
      <c r="D544" s="19"/>
      <c r="E544" s="19"/>
      <c r="F544" s="19"/>
      <c r="G544" s="20"/>
      <c r="H544" s="21"/>
    </row>
    <row r="545" spans="3:8" ht="17.25" customHeight="1" x14ac:dyDescent="0.2">
      <c r="C545" s="18"/>
      <c r="D545" s="19"/>
      <c r="E545" s="19"/>
      <c r="F545" s="19"/>
      <c r="G545" s="20"/>
      <c r="H545" s="21"/>
    </row>
    <row r="546" spans="3:8" ht="17.25" customHeight="1" x14ac:dyDescent="0.2">
      <c r="C546" s="18"/>
      <c r="D546" s="19"/>
      <c r="E546" s="19"/>
      <c r="F546" s="19"/>
      <c r="G546" s="20"/>
      <c r="H546" s="21"/>
    </row>
    <row r="547" spans="3:8" ht="17.25" customHeight="1" x14ac:dyDescent="0.2">
      <c r="C547" s="18"/>
      <c r="D547" s="19"/>
      <c r="E547" s="19"/>
      <c r="F547" s="19"/>
      <c r="G547" s="20"/>
      <c r="H547" s="21"/>
    </row>
    <row r="548" spans="3:8" ht="17.25" customHeight="1" x14ac:dyDescent="0.2">
      <c r="C548" s="18"/>
      <c r="D548" s="19"/>
      <c r="E548" s="19"/>
      <c r="F548" s="19"/>
      <c r="G548" s="20"/>
      <c r="H548" s="21"/>
    </row>
    <row r="549" spans="3:8" ht="17.25" customHeight="1" x14ac:dyDescent="0.2">
      <c r="C549" s="18"/>
      <c r="D549" s="19"/>
      <c r="E549" s="19"/>
      <c r="F549" s="19"/>
      <c r="G549" s="20"/>
      <c r="H549" s="21"/>
    </row>
    <row r="550" spans="3:8" ht="17.25" customHeight="1" x14ac:dyDescent="0.2">
      <c r="C550" s="18"/>
      <c r="D550" s="19"/>
      <c r="E550" s="19"/>
      <c r="F550" s="19"/>
      <c r="G550" s="20"/>
      <c r="H550" s="21"/>
    </row>
    <row r="551" spans="3:8" ht="17.25" customHeight="1" x14ac:dyDescent="0.2">
      <c r="C551" s="18"/>
      <c r="D551" s="19"/>
      <c r="E551" s="19"/>
      <c r="F551" s="19"/>
      <c r="G551" s="20"/>
      <c r="H551" s="21"/>
    </row>
    <row r="552" spans="3:8" ht="17.25" customHeight="1" x14ac:dyDescent="0.2">
      <c r="C552" s="18"/>
      <c r="D552" s="19"/>
      <c r="E552" s="19"/>
      <c r="F552" s="19"/>
      <c r="G552" s="20"/>
      <c r="H552" s="21"/>
    </row>
    <row r="553" spans="3:8" ht="17.25" customHeight="1" x14ac:dyDescent="0.2">
      <c r="C553" s="18"/>
      <c r="D553" s="19"/>
      <c r="E553" s="19"/>
      <c r="F553" s="19"/>
      <c r="G553" s="20"/>
      <c r="H553" s="21"/>
    </row>
    <row r="554" spans="3:8" ht="17.25" customHeight="1" x14ac:dyDescent="0.2">
      <c r="C554" s="18"/>
      <c r="D554" s="19"/>
      <c r="E554" s="19"/>
      <c r="F554" s="19"/>
      <c r="G554" s="20"/>
      <c r="H554" s="21"/>
    </row>
    <row r="555" spans="3:8" ht="17.25" customHeight="1" x14ac:dyDescent="0.2">
      <c r="C555" s="18"/>
      <c r="D555" s="19"/>
      <c r="E555" s="19"/>
      <c r="F555" s="19"/>
      <c r="G555" s="20"/>
      <c r="H555" s="21"/>
    </row>
    <row r="556" spans="3:8" ht="17.25" customHeight="1" x14ac:dyDescent="0.2">
      <c r="C556" s="18"/>
      <c r="D556" s="19"/>
      <c r="E556" s="19"/>
      <c r="F556" s="19"/>
      <c r="G556" s="20"/>
      <c r="H556" s="21"/>
    </row>
    <row r="557" spans="3:8" ht="17.25" customHeight="1" x14ac:dyDescent="0.2">
      <c r="C557" s="18"/>
      <c r="D557" s="19"/>
      <c r="E557" s="19"/>
      <c r="F557" s="19"/>
      <c r="G557" s="20"/>
      <c r="H557" s="21"/>
    </row>
    <row r="558" spans="3:8" ht="17.25" customHeight="1" x14ac:dyDescent="0.2">
      <c r="C558" s="18"/>
      <c r="D558" s="19"/>
      <c r="E558" s="19"/>
      <c r="F558" s="19"/>
      <c r="G558" s="20"/>
      <c r="H558" s="21"/>
    </row>
    <row r="559" spans="3:8" ht="17.25" customHeight="1" x14ac:dyDescent="0.2">
      <c r="C559" s="18"/>
      <c r="D559" s="19"/>
      <c r="E559" s="19"/>
      <c r="F559" s="19"/>
      <c r="G559" s="20"/>
      <c r="H559" s="21"/>
    </row>
    <row r="560" spans="3:8" ht="17.25" customHeight="1" x14ac:dyDescent="0.2">
      <c r="C560" s="18"/>
      <c r="D560" s="19"/>
      <c r="E560" s="19"/>
      <c r="F560" s="19"/>
      <c r="G560" s="20"/>
      <c r="H560" s="21"/>
    </row>
    <row r="561" spans="3:8" ht="17.25" customHeight="1" x14ac:dyDescent="0.2">
      <c r="C561" s="18"/>
      <c r="D561" s="19"/>
      <c r="E561" s="19"/>
      <c r="F561" s="19"/>
      <c r="G561" s="20"/>
      <c r="H561" s="21"/>
    </row>
    <row r="562" spans="3:8" ht="17.25" customHeight="1" x14ac:dyDescent="0.2">
      <c r="C562" s="18"/>
      <c r="D562" s="19"/>
      <c r="E562" s="19"/>
      <c r="F562" s="19"/>
      <c r="G562" s="20"/>
      <c r="H562" s="21"/>
    </row>
    <row r="563" spans="3:8" ht="17.25" customHeight="1" x14ac:dyDescent="0.2">
      <c r="C563" s="18"/>
      <c r="D563" s="19"/>
      <c r="E563" s="19"/>
      <c r="F563" s="19"/>
      <c r="G563" s="20"/>
      <c r="H563" s="21"/>
    </row>
    <row r="564" spans="3:8" ht="17.25" customHeight="1" x14ac:dyDescent="0.2">
      <c r="C564" s="18"/>
      <c r="D564" s="19"/>
      <c r="E564" s="19"/>
      <c r="F564" s="19"/>
      <c r="G564" s="20"/>
      <c r="H564" s="21"/>
    </row>
    <row r="565" spans="3:8" ht="17.25" customHeight="1" x14ac:dyDescent="0.2">
      <c r="C565" s="18"/>
      <c r="D565" s="19"/>
      <c r="E565" s="19"/>
      <c r="F565" s="19"/>
      <c r="G565" s="20"/>
      <c r="H565" s="21"/>
    </row>
    <row r="566" spans="3:8" ht="17.25" customHeight="1" x14ac:dyDescent="0.2">
      <c r="C566" s="18"/>
      <c r="D566" s="19"/>
      <c r="E566" s="19"/>
      <c r="F566" s="19"/>
      <c r="G566" s="20"/>
      <c r="H566" s="21"/>
    </row>
    <row r="567" spans="3:8" ht="17.25" customHeight="1" x14ac:dyDescent="0.2">
      <c r="C567" s="18"/>
      <c r="D567" s="19"/>
      <c r="E567" s="19"/>
      <c r="F567" s="19"/>
      <c r="G567" s="20"/>
      <c r="H567" s="21"/>
    </row>
    <row r="568" spans="3:8" ht="17.25" customHeight="1" x14ac:dyDescent="0.2">
      <c r="C568" s="18"/>
      <c r="D568" s="19"/>
      <c r="E568" s="19"/>
      <c r="F568" s="19"/>
      <c r="G568" s="20"/>
      <c r="H568" s="21"/>
    </row>
    <row r="569" spans="3:8" ht="17.25" customHeight="1" x14ac:dyDescent="0.2">
      <c r="C569" s="18"/>
      <c r="D569" s="19"/>
      <c r="E569" s="19"/>
      <c r="F569" s="19"/>
      <c r="G569" s="20"/>
      <c r="H569" s="21"/>
    </row>
    <row r="570" spans="3:8" ht="17.25" customHeight="1" x14ac:dyDescent="0.2">
      <c r="C570" s="18"/>
      <c r="D570" s="19"/>
      <c r="E570" s="19"/>
      <c r="F570" s="19"/>
      <c r="G570" s="20"/>
      <c r="H570" s="21"/>
    </row>
    <row r="571" spans="3:8" ht="17.25" customHeight="1" x14ac:dyDescent="0.2">
      <c r="C571" s="18"/>
      <c r="D571" s="19"/>
      <c r="E571" s="19"/>
      <c r="F571" s="19"/>
      <c r="G571" s="20"/>
      <c r="H571" s="21"/>
    </row>
    <row r="572" spans="3:8" ht="17.25" customHeight="1" x14ac:dyDescent="0.2">
      <c r="C572" s="18"/>
      <c r="D572" s="19"/>
      <c r="E572" s="19"/>
      <c r="F572" s="19"/>
      <c r="G572" s="20"/>
      <c r="H572" s="21"/>
    </row>
    <row r="573" spans="3:8" ht="17.25" customHeight="1" x14ac:dyDescent="0.2">
      <c r="C573" s="18"/>
      <c r="D573" s="19"/>
      <c r="E573" s="19"/>
      <c r="F573" s="19"/>
      <c r="G573" s="20"/>
      <c r="H573" s="21"/>
    </row>
    <row r="574" spans="3:8" ht="17.25" customHeight="1" x14ac:dyDescent="0.2">
      <c r="C574" s="18"/>
      <c r="D574" s="19"/>
      <c r="E574" s="19"/>
      <c r="F574" s="19"/>
      <c r="G574" s="20"/>
      <c r="H574" s="21"/>
    </row>
    <row r="575" spans="3:8" ht="17.25" customHeight="1" x14ac:dyDescent="0.2">
      <c r="C575" s="18"/>
      <c r="D575" s="19"/>
      <c r="E575" s="19"/>
      <c r="F575" s="19"/>
      <c r="G575" s="20"/>
      <c r="H575" s="21"/>
    </row>
    <row r="576" spans="3:8" ht="17.25" customHeight="1" x14ac:dyDescent="0.2">
      <c r="C576" s="18"/>
      <c r="D576" s="19"/>
      <c r="E576" s="19"/>
      <c r="F576" s="19"/>
      <c r="G576" s="20"/>
      <c r="H576" s="21"/>
    </row>
    <row r="577" spans="3:8" ht="17.25" customHeight="1" x14ac:dyDescent="0.2">
      <c r="C577" s="18"/>
      <c r="D577" s="19"/>
      <c r="E577" s="19"/>
      <c r="F577" s="19"/>
      <c r="G577" s="20"/>
      <c r="H577" s="21"/>
    </row>
    <row r="578" spans="3:8" ht="17.25" customHeight="1" x14ac:dyDescent="0.2">
      <c r="C578" s="18"/>
      <c r="D578" s="19"/>
      <c r="E578" s="19"/>
      <c r="F578" s="19"/>
      <c r="G578" s="20"/>
      <c r="H578" s="21"/>
    </row>
    <row r="579" spans="3:8" ht="17.25" customHeight="1" x14ac:dyDescent="0.2">
      <c r="C579" s="18"/>
      <c r="D579" s="19"/>
      <c r="E579" s="19"/>
      <c r="F579" s="19"/>
      <c r="G579" s="20"/>
      <c r="H579" s="21"/>
    </row>
    <row r="580" spans="3:8" ht="17.25" customHeight="1" x14ac:dyDescent="0.2">
      <c r="C580" s="18"/>
      <c r="D580" s="19"/>
      <c r="E580" s="19"/>
      <c r="F580" s="19"/>
      <c r="G580" s="20"/>
      <c r="H580" s="21"/>
    </row>
    <row r="581" spans="3:8" ht="17.25" customHeight="1" x14ac:dyDescent="0.2">
      <c r="C581" s="18"/>
      <c r="D581" s="19"/>
      <c r="E581" s="19"/>
      <c r="F581" s="19"/>
      <c r="G581" s="20"/>
      <c r="H581" s="21"/>
    </row>
    <row r="582" spans="3:8" ht="17.25" customHeight="1" x14ac:dyDescent="0.2">
      <c r="C582" s="18"/>
      <c r="D582" s="19"/>
      <c r="E582" s="19"/>
      <c r="F582" s="19"/>
      <c r="G582" s="20"/>
      <c r="H582" s="21"/>
    </row>
    <row r="583" spans="3:8" ht="17.25" customHeight="1" x14ac:dyDescent="0.2">
      <c r="C583" s="18"/>
      <c r="D583" s="19"/>
      <c r="E583" s="19"/>
      <c r="F583" s="19"/>
      <c r="G583" s="20"/>
      <c r="H583" s="21"/>
    </row>
    <row r="584" spans="3:8" ht="17.25" customHeight="1" x14ac:dyDescent="0.2">
      <c r="C584" s="18"/>
      <c r="D584" s="19"/>
      <c r="E584" s="19"/>
      <c r="F584" s="19"/>
      <c r="G584" s="20"/>
      <c r="H584" s="21"/>
    </row>
    <row r="585" spans="3:8" ht="17.25" customHeight="1" x14ac:dyDescent="0.2">
      <c r="C585" s="18"/>
      <c r="D585" s="19"/>
      <c r="E585" s="19"/>
      <c r="F585" s="19"/>
      <c r="G585" s="20"/>
      <c r="H585" s="21"/>
    </row>
    <row r="586" spans="3:8" ht="17.25" customHeight="1" x14ac:dyDescent="0.2">
      <c r="C586" s="18"/>
      <c r="D586" s="19"/>
      <c r="E586" s="19"/>
      <c r="F586" s="19"/>
      <c r="G586" s="20"/>
      <c r="H586" s="21"/>
    </row>
    <row r="587" spans="3:8" ht="17.25" customHeight="1" x14ac:dyDescent="0.2">
      <c r="C587" s="18"/>
      <c r="D587" s="19"/>
      <c r="E587" s="19"/>
      <c r="F587" s="19"/>
      <c r="G587" s="20"/>
      <c r="H587" s="21"/>
    </row>
    <row r="588" spans="3:8" ht="17.25" customHeight="1" x14ac:dyDescent="0.2">
      <c r="C588" s="18"/>
      <c r="D588" s="19"/>
      <c r="E588" s="19"/>
      <c r="F588" s="19"/>
      <c r="G588" s="20"/>
      <c r="H588" s="21"/>
    </row>
    <row r="589" spans="3:8" ht="17.25" customHeight="1" x14ac:dyDescent="0.2">
      <c r="C589" s="18"/>
      <c r="D589" s="19"/>
      <c r="E589" s="19"/>
      <c r="F589" s="19"/>
      <c r="G589" s="20"/>
      <c r="H589" s="21"/>
    </row>
    <row r="590" spans="3:8" ht="17.25" customHeight="1" x14ac:dyDescent="0.2">
      <c r="C590" s="18"/>
      <c r="D590" s="19"/>
      <c r="E590" s="19"/>
      <c r="F590" s="19"/>
      <c r="G590" s="20"/>
      <c r="H590" s="21"/>
    </row>
    <row r="591" spans="3:8" ht="17.25" customHeight="1" x14ac:dyDescent="0.2">
      <c r="C591" s="18"/>
      <c r="D591" s="19"/>
      <c r="E591" s="19"/>
      <c r="F591" s="19"/>
      <c r="G591" s="20"/>
      <c r="H591" s="21"/>
    </row>
    <row r="592" spans="3:8" ht="17.25" customHeight="1" x14ac:dyDescent="0.2">
      <c r="C592" s="18"/>
      <c r="D592" s="19"/>
      <c r="E592" s="19"/>
      <c r="F592" s="19"/>
      <c r="G592" s="20"/>
      <c r="H592" s="21"/>
    </row>
    <row r="593" spans="3:8" ht="17.25" customHeight="1" x14ac:dyDescent="0.2">
      <c r="C593" s="18"/>
      <c r="D593" s="19"/>
      <c r="E593" s="19"/>
      <c r="F593" s="19"/>
      <c r="G593" s="20"/>
      <c r="H593" s="21"/>
    </row>
    <row r="594" spans="3:8" ht="17.25" customHeight="1" x14ac:dyDescent="0.2">
      <c r="C594" s="18"/>
      <c r="D594" s="19"/>
      <c r="E594" s="19"/>
      <c r="F594" s="19"/>
      <c r="G594" s="20"/>
      <c r="H594" s="21"/>
    </row>
    <row r="595" spans="3:8" ht="17.25" customHeight="1" x14ac:dyDescent="0.2">
      <c r="C595" s="18"/>
      <c r="D595" s="19"/>
      <c r="E595" s="19"/>
      <c r="F595" s="19"/>
      <c r="G595" s="20"/>
      <c r="H595" s="21"/>
    </row>
    <row r="596" spans="3:8" ht="17.25" customHeight="1" x14ac:dyDescent="0.2">
      <c r="C596" s="18"/>
      <c r="D596" s="19"/>
      <c r="E596" s="19"/>
      <c r="F596" s="19"/>
      <c r="G596" s="20"/>
      <c r="H596" s="21"/>
    </row>
    <row r="597" spans="3:8" ht="17.25" customHeight="1" x14ac:dyDescent="0.2">
      <c r="C597" s="18"/>
      <c r="D597" s="19"/>
      <c r="E597" s="19"/>
      <c r="F597" s="19"/>
      <c r="G597" s="20"/>
      <c r="H597" s="21"/>
    </row>
    <row r="598" spans="3:8" ht="17.25" customHeight="1" x14ac:dyDescent="0.2">
      <c r="C598" s="18"/>
      <c r="D598" s="19"/>
      <c r="E598" s="19"/>
      <c r="F598" s="19"/>
      <c r="G598" s="20"/>
      <c r="H598" s="21"/>
    </row>
    <row r="599" spans="3:8" ht="17.25" customHeight="1" x14ac:dyDescent="0.2">
      <c r="C599" s="18"/>
      <c r="D599" s="19"/>
      <c r="E599" s="19"/>
      <c r="F599" s="19"/>
      <c r="G599" s="20"/>
      <c r="H599" s="21"/>
    </row>
    <row r="600" spans="3:8" ht="17.25" customHeight="1" x14ac:dyDescent="0.2">
      <c r="C600" s="18"/>
      <c r="D600" s="19"/>
      <c r="E600" s="19"/>
      <c r="F600" s="19"/>
      <c r="G600" s="20"/>
      <c r="H600" s="21"/>
    </row>
    <row r="601" spans="3:8" ht="17.25" customHeight="1" x14ac:dyDescent="0.2">
      <c r="C601" s="18"/>
      <c r="D601" s="19"/>
      <c r="E601" s="19"/>
      <c r="F601" s="19"/>
      <c r="G601" s="20"/>
      <c r="H601" s="21"/>
    </row>
    <row r="602" spans="3:8" ht="17.25" customHeight="1" x14ac:dyDescent="0.2">
      <c r="C602" s="18"/>
      <c r="D602" s="19"/>
      <c r="E602" s="19"/>
      <c r="F602" s="19"/>
      <c r="G602" s="20"/>
      <c r="H602" s="21"/>
    </row>
    <row r="603" spans="3:8" ht="17.25" customHeight="1" x14ac:dyDescent="0.2">
      <c r="C603" s="18"/>
      <c r="D603" s="19"/>
      <c r="E603" s="19"/>
      <c r="F603" s="19"/>
      <c r="G603" s="20"/>
      <c r="H603" s="21"/>
    </row>
    <row r="604" spans="3:8" ht="17.25" customHeight="1" x14ac:dyDescent="0.2">
      <c r="C604" s="18"/>
      <c r="D604" s="19"/>
      <c r="E604" s="19"/>
      <c r="F604" s="19"/>
      <c r="G604" s="20"/>
      <c r="H604" s="21"/>
    </row>
    <row r="605" spans="3:8" ht="17.25" customHeight="1" x14ac:dyDescent="0.2">
      <c r="C605" s="18"/>
      <c r="D605" s="19"/>
      <c r="E605" s="19"/>
      <c r="F605" s="19"/>
      <c r="G605" s="20"/>
      <c r="H605" s="21"/>
    </row>
    <row r="606" spans="3:8" ht="17.25" customHeight="1" x14ac:dyDescent="0.2">
      <c r="C606" s="18"/>
      <c r="D606" s="19"/>
      <c r="E606" s="19"/>
      <c r="F606" s="19"/>
      <c r="G606" s="20"/>
      <c r="H606" s="21"/>
    </row>
    <row r="607" spans="3:8" ht="17.25" customHeight="1" x14ac:dyDescent="0.2">
      <c r="C607" s="18"/>
      <c r="D607" s="19"/>
      <c r="E607" s="19"/>
      <c r="F607" s="19"/>
      <c r="G607" s="20"/>
      <c r="H607" s="21"/>
    </row>
    <row r="608" spans="3:8" ht="17.25" customHeight="1" x14ac:dyDescent="0.2">
      <c r="C608" s="18"/>
      <c r="D608" s="19"/>
      <c r="E608" s="19"/>
      <c r="F608" s="19"/>
      <c r="G608" s="20"/>
      <c r="H608" s="21"/>
    </row>
    <row r="609" spans="3:8" ht="17.25" customHeight="1" x14ac:dyDescent="0.2">
      <c r="C609" s="18"/>
      <c r="D609" s="19"/>
      <c r="E609" s="19"/>
      <c r="F609" s="19"/>
      <c r="G609" s="20"/>
      <c r="H609" s="21"/>
    </row>
  </sheetData>
  <sheetProtection sheet="1"/>
  <sortState ref="B12:M61">
    <sortCondition ref="B10"/>
    <sortCondition ref="C10"/>
    <sortCondition ref="J10"/>
  </sortState>
  <mergeCells count="3">
    <mergeCell ref="A2:L2"/>
    <mergeCell ref="D4:G4"/>
    <mergeCell ref="N11:R11"/>
  </mergeCells>
  <phoneticPr fontId="0" type="noConversion"/>
  <conditionalFormatting sqref="B12:B61">
    <cfRule type="cellIs" dxfId="11" priority="1" operator="equal">
      <formula>".ssvb"</formula>
    </cfRule>
    <cfRule type="cellIs" dxfId="10" priority="16" stopIfTrue="1" operator="equal">
      <formula>"c"</formula>
    </cfRule>
    <cfRule type="cellIs" dxfId="9" priority="17" stopIfTrue="1" operator="equal">
      <formula>"l"</formula>
    </cfRule>
  </conditionalFormatting>
  <conditionalFormatting sqref="J12:J61">
    <cfRule type="containsText" dxfId="8" priority="9" stopIfTrue="1" operator="containsText" text="Minime G">
      <formula>NOT(ISERROR(SEARCH("Minime G",J12)))</formula>
    </cfRule>
    <cfRule type="containsText" dxfId="7" priority="10" stopIfTrue="1" operator="containsText" text="Benj G">
      <formula>NOT(ISERROR(SEARCH("Benj G",J12)))</formula>
    </cfRule>
    <cfRule type="containsText" dxfId="6" priority="11" stopIfTrue="1" operator="containsText" text="Minime F">
      <formula>NOT(ISERROR(SEARCH("Minime F",J12)))</formula>
    </cfRule>
    <cfRule type="containsText" dxfId="5" priority="13" stopIfTrue="1" operator="containsText" text="Benj F">
      <formula>NOT(ISERROR(SEARCH("Benj F",J12)))</formula>
    </cfRule>
  </conditionalFormatting>
  <conditionalFormatting sqref="J12:J13">
    <cfRule type="containsText" dxfId="4" priority="3" stopIfTrue="1" operator="containsText" text="Minime G">
      <formula>NOT(ISERROR(SEARCH("Minime G",J12)))</formula>
    </cfRule>
    <cfRule type="containsText" dxfId="3" priority="4" stopIfTrue="1" operator="containsText" text="Benj G">
      <formula>NOT(ISERROR(SEARCH("Benj G",J12)))</formula>
    </cfRule>
    <cfRule type="containsText" dxfId="2" priority="5" stopIfTrue="1" operator="containsText" text="Minime F">
      <formula>NOT(ISERROR(SEARCH("Minime F",J12)))</formula>
    </cfRule>
    <cfRule type="containsText" dxfId="1" priority="6" stopIfTrue="1" operator="containsText" text="Benj F">
      <formula>NOT(ISERROR(SEARCH("Benj F",J12)))</formula>
    </cfRule>
  </conditionalFormatting>
  <conditionalFormatting sqref="M1:M1048576">
    <cfRule type="cellIs" dxfId="0" priority="2" operator="equal">
      <formula>"T"</formula>
    </cfRule>
  </conditionalFormatting>
  <printOptions horizontalCentered="1"/>
  <pageMargins left="0" right="0" top="0.19685039370078741" bottom="0.39370078740157483" header="0.51181102362204722" footer="0.19685039370078741"/>
  <pageSetup paperSize="9" scale="89" orientation="portrait" horizontalDpi="4294967293" verticalDpi="4294967293" r:id="rId1"/>
  <headerFooter alignWithMargins="0">
    <oddFooter xml:space="preserve">&amp;R&amp;D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Z951"/>
  <sheetViews>
    <sheetView workbookViewId="0">
      <selection activeCell="B1" sqref="B1:Z1"/>
    </sheetView>
  </sheetViews>
  <sheetFormatPr baseColWidth="10" defaultRowHeight="12.75" x14ac:dyDescent="0.2"/>
  <cols>
    <col min="1" max="1" width="4" style="33" customWidth="1"/>
    <col min="2" max="2" width="8.28515625" customWidth="1"/>
    <col min="3" max="3" width="20.28515625" customWidth="1"/>
    <col min="4" max="4" width="12.140625" customWidth="1"/>
    <col min="5" max="26" width="3.42578125" customWidth="1"/>
  </cols>
  <sheetData>
    <row r="1" spans="1:26" s="2" customFormat="1" ht="18" x14ac:dyDescent="0.25">
      <c r="A1" s="32"/>
      <c r="B1" s="77" t="s">
        <v>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4" spans="1:26" ht="13.5" thickBot="1" x14ac:dyDescent="0.25">
      <c r="I4" s="1"/>
    </row>
    <row r="5" spans="1:26" s="60" customFormat="1" ht="39.75" customHeight="1" thickBot="1" x14ac:dyDescent="0.25">
      <c r="A5" s="56"/>
      <c r="B5" s="57" t="s">
        <v>2</v>
      </c>
      <c r="C5" s="58" t="s">
        <v>0</v>
      </c>
      <c r="D5" s="57" t="s">
        <v>1</v>
      </c>
      <c r="E5" s="55"/>
      <c r="F5" s="59"/>
      <c r="G5" s="55"/>
      <c r="H5" s="59"/>
      <c r="I5" s="55"/>
      <c r="J5" s="59"/>
      <c r="K5" s="55"/>
      <c r="L5" s="59"/>
      <c r="M5" s="55"/>
      <c r="N5" s="59"/>
      <c r="O5" s="55"/>
      <c r="P5" s="59"/>
      <c r="Q5" s="55"/>
      <c r="R5" s="59"/>
      <c r="S5" s="55"/>
      <c r="T5" s="59"/>
      <c r="U5" s="55"/>
      <c r="V5" s="59"/>
      <c r="W5" s="55"/>
      <c r="X5" s="59"/>
      <c r="Y5" s="55"/>
      <c r="Z5" s="59"/>
    </row>
    <row r="6" spans="1:26" ht="14.25" x14ac:dyDescent="0.2">
      <c r="A6" s="33">
        <v>1</v>
      </c>
      <c r="B6" s="30">
        <f>IF(Gestion!$F12="","",Gestion!$F12)</f>
        <v>61</v>
      </c>
      <c r="C6" s="30" t="str">
        <f>IF(Gestion!$D12="","",Gestion!$D12)</f>
        <v>RAMON</v>
      </c>
      <c r="D6" s="30" t="str">
        <f>IF(Gestion!$E12="","",Gestion!$E12)</f>
        <v>Aurélia</v>
      </c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x14ac:dyDescent="0.2">
      <c r="A7" s="33">
        <v>2</v>
      </c>
      <c r="B7" s="30">
        <f>IF(Gestion!$F13="","",Gestion!$F13)</f>
        <v>51</v>
      </c>
      <c r="C7" s="30" t="str">
        <f>IF(Gestion!$D13="","",Gestion!$D13)</f>
        <v>OUERTAI</v>
      </c>
      <c r="D7" s="30" t="str">
        <f>IF(Gestion!$E13="","",Gestion!$E13)</f>
        <v>Shaïma</v>
      </c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x14ac:dyDescent="0.2">
      <c r="A8" s="33">
        <v>3</v>
      </c>
      <c r="B8" s="30">
        <f>IF(Gestion!$F14="","",Gestion!$F14)</f>
        <v>51</v>
      </c>
      <c r="C8" s="30" t="str">
        <f>IF(Gestion!$D14="","",Gestion!$D14)</f>
        <v>ABDODU</v>
      </c>
      <c r="D8" s="30" t="str">
        <f>IF(Gestion!$E14="","",Gestion!$E14)</f>
        <v>Nouslati</v>
      </c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x14ac:dyDescent="0.2">
      <c r="A9" s="33">
        <v>4</v>
      </c>
      <c r="B9" s="30">
        <f>IF(Gestion!$F15="","",Gestion!$F15)</f>
        <v>41</v>
      </c>
      <c r="C9" s="30" t="str">
        <f>IF(Gestion!$D15="","",Gestion!$D15)</f>
        <v>POLO</v>
      </c>
      <c r="D9" s="30" t="str">
        <f>IF(Gestion!$E15="","",Gestion!$E15)</f>
        <v>Tristan</v>
      </c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x14ac:dyDescent="0.2">
      <c r="A10" s="33">
        <v>5</v>
      </c>
      <c r="B10" s="30">
        <f>IF(Gestion!$F16="","",Gestion!$F16)</f>
        <v>41</v>
      </c>
      <c r="C10" s="30" t="str">
        <f>IF(Gestion!$D16="","",Gestion!$D16)</f>
        <v>LEROUSA</v>
      </c>
      <c r="D10" s="30" t="str">
        <f>IF(Gestion!$E16="","",Gestion!$E16)</f>
        <v>Nicolas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x14ac:dyDescent="0.2">
      <c r="A11" s="33">
        <v>6</v>
      </c>
      <c r="B11" s="30" t="str">
        <f>IF(Gestion!$F17="","",Gestion!$F17)</f>
        <v/>
      </c>
      <c r="C11" s="30" t="str">
        <f>IF(Gestion!$D17="","",Gestion!$D17)</f>
        <v>CARDINO</v>
      </c>
      <c r="D11" s="30" t="str">
        <f>IF(Gestion!$E17="","",Gestion!$E17)</f>
        <v>Mathis</v>
      </c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x14ac:dyDescent="0.2">
      <c r="A12" s="33">
        <v>7</v>
      </c>
      <c r="B12" s="30">
        <f>IF(Gestion!$F18="","",Gestion!$F18)</f>
        <v>53</v>
      </c>
      <c r="C12" s="30" t="str">
        <f>IF(Gestion!$D18="","",Gestion!$D18)</f>
        <v>SANSAI</v>
      </c>
      <c r="D12" s="30" t="str">
        <f>IF(Gestion!$E18="","",Gestion!$E18)</f>
        <v>Pablo</v>
      </c>
      <c r="E12" s="3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x14ac:dyDescent="0.2">
      <c r="A13" s="33">
        <v>8</v>
      </c>
      <c r="B13" s="30">
        <f>IF(Gestion!$F19="","",Gestion!$F19)</f>
        <v>61</v>
      </c>
      <c r="C13" s="30" t="str">
        <f>IF(Gestion!$D19="","",Gestion!$D19)</f>
        <v>DRADON</v>
      </c>
      <c r="D13" s="30" t="str">
        <f>IF(Gestion!$E19="","",Gestion!$E19)</f>
        <v>Kenza</v>
      </c>
      <c r="E13" s="3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x14ac:dyDescent="0.2">
      <c r="A14" s="33">
        <v>9</v>
      </c>
      <c r="B14" s="30">
        <f>IF(Gestion!$F20="","",Gestion!$F20)</f>
        <v>61</v>
      </c>
      <c r="C14" s="30" t="str">
        <f>IF(Gestion!$D20="","",Gestion!$D20)</f>
        <v>MANGIN</v>
      </c>
      <c r="D14" s="30" t="str">
        <f>IF(Gestion!$E20="","",Gestion!$E20)</f>
        <v>Mercedes</v>
      </c>
      <c r="E14" s="3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x14ac:dyDescent="0.2">
      <c r="A15" s="33">
        <v>10</v>
      </c>
      <c r="B15" s="30">
        <f>IF(Gestion!$F21="","",Gestion!$F21)</f>
        <v>61</v>
      </c>
      <c r="C15" s="30" t="str">
        <f>IF(Gestion!$D21="","",Gestion!$D21)</f>
        <v>MAURA</v>
      </c>
      <c r="D15" s="30" t="str">
        <f>IF(Gestion!$E21="","",Gestion!$E21)</f>
        <v>Pierrick</v>
      </c>
      <c r="E15" s="3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x14ac:dyDescent="0.2">
      <c r="A16" s="33">
        <v>11</v>
      </c>
      <c r="B16" s="30">
        <f>IF(Gestion!$F22="","",Gestion!$F22)</f>
        <v>41</v>
      </c>
      <c r="C16" s="30" t="str">
        <f>IF(Gestion!$D22="","",Gestion!$D22)</f>
        <v>FALLINSZE</v>
      </c>
      <c r="D16" s="30" t="str">
        <f>IF(Gestion!$E22="","",Gestion!$E22)</f>
        <v>Alasan</v>
      </c>
      <c r="E16" s="3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x14ac:dyDescent="0.2">
      <c r="A17" s="33">
        <v>12</v>
      </c>
      <c r="B17" s="30" t="str">
        <f>IF(Gestion!$F23="","",Gestion!$F23)</f>
        <v/>
      </c>
      <c r="C17" s="30" t="str">
        <f>IF(Gestion!$D23="","",Gestion!$D23)</f>
        <v/>
      </c>
      <c r="D17" s="30" t="str">
        <f>IF(Gestion!$E23="","",Gestion!$E23)</f>
        <v/>
      </c>
      <c r="E17" s="3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x14ac:dyDescent="0.2">
      <c r="A18" s="33">
        <v>13</v>
      </c>
      <c r="B18" s="30" t="str">
        <f>IF(Gestion!$F24="","",Gestion!$F24)</f>
        <v/>
      </c>
      <c r="C18" s="30" t="str">
        <f>IF(Gestion!$D24="","",Gestion!$D24)</f>
        <v/>
      </c>
      <c r="D18" s="30" t="str">
        <f>IF(Gestion!$E24="","",Gestion!$E24)</f>
        <v/>
      </c>
      <c r="E18" s="3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x14ac:dyDescent="0.2">
      <c r="A19" s="33">
        <v>14</v>
      </c>
      <c r="B19" s="30" t="str">
        <f>IF(Gestion!$F25="","",Gestion!$F25)</f>
        <v/>
      </c>
      <c r="C19" s="30" t="str">
        <f>IF(Gestion!$D25="","",Gestion!$D25)</f>
        <v/>
      </c>
      <c r="D19" s="30" t="str">
        <f>IF(Gestion!$E25="","",Gestion!$E25)</f>
        <v/>
      </c>
      <c r="E19" s="3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x14ac:dyDescent="0.2">
      <c r="A20" s="33">
        <v>15</v>
      </c>
      <c r="B20" s="30" t="str">
        <f>IF(Gestion!$F26="","",Gestion!$F26)</f>
        <v/>
      </c>
      <c r="C20" s="30" t="str">
        <f>IF(Gestion!$D26="","",Gestion!$D26)</f>
        <v/>
      </c>
      <c r="D20" s="30" t="str">
        <f>IF(Gestion!$E26="","",Gestion!$E26)</f>
        <v/>
      </c>
      <c r="E20" s="3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x14ac:dyDescent="0.2">
      <c r="A21" s="33">
        <v>16</v>
      </c>
      <c r="B21" s="30" t="str">
        <f>IF(Gestion!$F27="","",Gestion!$F27)</f>
        <v/>
      </c>
      <c r="C21" s="30" t="str">
        <f>IF(Gestion!$D27="","",Gestion!$D27)</f>
        <v/>
      </c>
      <c r="D21" s="30" t="str">
        <f>IF(Gestion!$E27="","",Gestion!$E27)</f>
        <v/>
      </c>
      <c r="E21" s="3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x14ac:dyDescent="0.2">
      <c r="A22" s="33">
        <v>17</v>
      </c>
      <c r="B22" s="30" t="str">
        <f>IF(Gestion!$F28="","",Gestion!$F28)</f>
        <v/>
      </c>
      <c r="C22" s="30" t="str">
        <f>IF(Gestion!$D28="","",Gestion!$D28)</f>
        <v/>
      </c>
      <c r="D22" s="30" t="str">
        <f>IF(Gestion!$E28="","",Gestion!$E28)</f>
        <v/>
      </c>
      <c r="E22" s="3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x14ac:dyDescent="0.2">
      <c r="A23" s="33">
        <v>18</v>
      </c>
      <c r="B23" s="30" t="str">
        <f>IF(Gestion!$F29="","",Gestion!$F29)</f>
        <v/>
      </c>
      <c r="C23" s="30" t="str">
        <f>IF(Gestion!$D29="","",Gestion!$D29)</f>
        <v/>
      </c>
      <c r="D23" s="30" t="str">
        <f>IF(Gestion!$E29="","",Gestion!$E29)</f>
        <v/>
      </c>
      <c r="E23" s="3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x14ac:dyDescent="0.2">
      <c r="A24" s="33">
        <v>19</v>
      </c>
      <c r="B24" s="30" t="str">
        <f>IF(Gestion!$F30="","",Gestion!$F30)</f>
        <v/>
      </c>
      <c r="C24" s="30" t="str">
        <f>IF(Gestion!$D30="","",Gestion!$D30)</f>
        <v/>
      </c>
      <c r="D24" s="30" t="str">
        <f>IF(Gestion!$E30="","",Gestion!$E30)</f>
        <v/>
      </c>
      <c r="E24" s="3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x14ac:dyDescent="0.2">
      <c r="A25" s="33">
        <v>20</v>
      </c>
      <c r="B25" s="30" t="str">
        <f>IF(Gestion!$F31="","",Gestion!$F31)</f>
        <v/>
      </c>
      <c r="C25" s="30" t="str">
        <f>IF(Gestion!$D31="","",Gestion!$D31)</f>
        <v/>
      </c>
      <c r="D25" s="30" t="str">
        <f>IF(Gestion!$E31="","",Gestion!$E31)</f>
        <v/>
      </c>
      <c r="E25" s="3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x14ac:dyDescent="0.2">
      <c r="A26" s="33">
        <v>21</v>
      </c>
      <c r="B26" s="30" t="str">
        <f>IF(Gestion!$F32="","",Gestion!$F32)</f>
        <v/>
      </c>
      <c r="C26" s="30" t="str">
        <f>IF(Gestion!$D32="","",Gestion!$D32)</f>
        <v/>
      </c>
      <c r="D26" s="30" t="str">
        <f>IF(Gestion!$E32="","",Gestion!$E32)</f>
        <v/>
      </c>
      <c r="E26" s="3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x14ac:dyDescent="0.2">
      <c r="A27" s="33">
        <v>22</v>
      </c>
      <c r="B27" s="30" t="str">
        <f>IF(Gestion!$F33="","",Gestion!$F33)</f>
        <v/>
      </c>
      <c r="C27" s="30" t="str">
        <f>IF(Gestion!$D33="","",Gestion!$D33)</f>
        <v/>
      </c>
      <c r="D27" s="30" t="str">
        <f>IF(Gestion!$E33="","",Gestion!$E33)</f>
        <v/>
      </c>
      <c r="E27" s="3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x14ac:dyDescent="0.2">
      <c r="A28" s="33">
        <v>23</v>
      </c>
      <c r="B28" s="30" t="str">
        <f>IF(Gestion!$F34="","",Gestion!$F34)</f>
        <v/>
      </c>
      <c r="C28" s="30" t="str">
        <f>IF(Gestion!$D34="","",Gestion!$D34)</f>
        <v/>
      </c>
      <c r="D28" s="30" t="str">
        <f>IF(Gestion!$E34="","",Gestion!$E34)</f>
        <v/>
      </c>
      <c r="E28" s="3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x14ac:dyDescent="0.2">
      <c r="A29" s="33">
        <v>24</v>
      </c>
      <c r="B29" s="30" t="str">
        <f>IF(Gestion!$F35="","",Gestion!$F35)</f>
        <v/>
      </c>
      <c r="C29" s="30" t="str">
        <f>IF(Gestion!$D35="","",Gestion!$D35)</f>
        <v/>
      </c>
      <c r="D29" s="30" t="str">
        <f>IF(Gestion!$E35="","",Gestion!$E35)</f>
        <v/>
      </c>
      <c r="E29" s="3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x14ac:dyDescent="0.2">
      <c r="A30" s="33">
        <v>25</v>
      </c>
      <c r="B30" s="30" t="str">
        <f>IF(Gestion!$F36="","",Gestion!$F36)</f>
        <v/>
      </c>
      <c r="C30" s="30" t="str">
        <f>IF(Gestion!$D36="","",Gestion!$D36)</f>
        <v/>
      </c>
      <c r="D30" s="30" t="str">
        <f>IF(Gestion!$E36="","",Gestion!$E36)</f>
        <v/>
      </c>
      <c r="E30" s="3"/>
      <c r="F30" s="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x14ac:dyDescent="0.2">
      <c r="A31" s="33">
        <v>26</v>
      </c>
      <c r="B31" s="30" t="str">
        <f>IF(Gestion!$F37="","",Gestion!$F37)</f>
        <v/>
      </c>
      <c r="C31" s="30" t="str">
        <f>IF(Gestion!$D37="","",Gestion!$D37)</f>
        <v/>
      </c>
      <c r="D31" s="30" t="str">
        <f>IF(Gestion!$E37="","",Gestion!$E37)</f>
        <v/>
      </c>
      <c r="E31" s="3"/>
      <c r="F31" s="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x14ac:dyDescent="0.2">
      <c r="A32" s="33">
        <v>27</v>
      </c>
      <c r="B32" s="30" t="str">
        <f>IF(Gestion!$F38="","",Gestion!$F38)</f>
        <v/>
      </c>
      <c r="C32" s="30" t="str">
        <f>IF(Gestion!$D38="","",Gestion!$D38)</f>
        <v/>
      </c>
      <c r="D32" s="30" t="str">
        <f>IF(Gestion!$E38="","",Gestion!$E38)</f>
        <v/>
      </c>
      <c r="E32" s="3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x14ac:dyDescent="0.2">
      <c r="A33" s="33">
        <v>28</v>
      </c>
      <c r="B33" s="30" t="str">
        <f>IF(Gestion!$F39="","",Gestion!$F39)</f>
        <v/>
      </c>
      <c r="C33" s="30" t="str">
        <f>IF(Gestion!$D39="","",Gestion!$D39)</f>
        <v/>
      </c>
      <c r="D33" s="30" t="str">
        <f>IF(Gestion!$E39="","",Gestion!$E39)</f>
        <v/>
      </c>
      <c r="E33" s="3"/>
      <c r="F33" s="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x14ac:dyDescent="0.2">
      <c r="A34" s="33">
        <v>29</v>
      </c>
      <c r="B34" s="30" t="str">
        <f>IF(Gestion!$F40="","",Gestion!$F40)</f>
        <v/>
      </c>
      <c r="C34" s="30" t="str">
        <f>IF(Gestion!$D40="","",Gestion!$D40)</f>
        <v/>
      </c>
      <c r="D34" s="30" t="str">
        <f>IF(Gestion!$E40="","",Gestion!$E40)</f>
        <v/>
      </c>
      <c r="E34" s="3"/>
      <c r="F34" s="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x14ac:dyDescent="0.2">
      <c r="A35" s="33">
        <v>30</v>
      </c>
      <c r="B35" s="30" t="str">
        <f>IF(Gestion!$F41="","",Gestion!$F41)</f>
        <v/>
      </c>
      <c r="C35" s="30" t="str">
        <f>IF(Gestion!$D41="","",Gestion!$D41)</f>
        <v/>
      </c>
      <c r="D35" s="30" t="str">
        <f>IF(Gestion!$E41="","",Gestion!$E41)</f>
        <v/>
      </c>
      <c r="E35" s="3"/>
      <c r="F35" s="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x14ac:dyDescent="0.2">
      <c r="A36" s="33">
        <v>31</v>
      </c>
      <c r="B36" s="30" t="str">
        <f>IF(Gestion!$F42="","",Gestion!$F42)</f>
        <v/>
      </c>
      <c r="C36" s="30" t="str">
        <f>IF(Gestion!$D42="","",Gestion!$D42)</f>
        <v/>
      </c>
      <c r="D36" s="30" t="str">
        <f>IF(Gestion!$E42="","",Gestion!$E42)</f>
        <v/>
      </c>
      <c r="E36" s="3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x14ac:dyDescent="0.2">
      <c r="A37" s="33">
        <v>32</v>
      </c>
      <c r="B37" s="30" t="str">
        <f>IF(Gestion!$F43="","",Gestion!$F43)</f>
        <v/>
      </c>
      <c r="C37" s="30" t="str">
        <f>IF(Gestion!$D43="","",Gestion!$D43)</f>
        <v/>
      </c>
      <c r="D37" s="30" t="str">
        <f>IF(Gestion!$E43="","",Gestion!$E43)</f>
        <v/>
      </c>
      <c r="E37" s="3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x14ac:dyDescent="0.2">
      <c r="A38" s="33">
        <v>33</v>
      </c>
      <c r="B38" s="30" t="str">
        <f>IF(Gestion!$F44="","",Gestion!$F44)</f>
        <v/>
      </c>
      <c r="C38" s="30" t="str">
        <f>IF(Gestion!$D44="","",Gestion!$D44)</f>
        <v/>
      </c>
      <c r="D38" s="30" t="str">
        <f>IF(Gestion!$E44="","",Gestion!$E44)</f>
        <v/>
      </c>
      <c r="E38" s="3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x14ac:dyDescent="0.2">
      <c r="A39" s="33">
        <v>34</v>
      </c>
      <c r="B39" s="30" t="str">
        <f>IF(Gestion!$F45="","",Gestion!$F45)</f>
        <v/>
      </c>
      <c r="C39" s="30" t="str">
        <f>IF(Gestion!$D45="","",Gestion!$D45)</f>
        <v/>
      </c>
      <c r="D39" s="30" t="str">
        <f>IF(Gestion!$E45="","",Gestion!$E45)</f>
        <v/>
      </c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x14ac:dyDescent="0.2">
      <c r="A40" s="33">
        <v>35</v>
      </c>
      <c r="B40" s="30" t="str">
        <f>IF(Gestion!$F46="","",Gestion!$F46)</f>
        <v/>
      </c>
      <c r="C40" s="30" t="str">
        <f>IF(Gestion!$D46="","",Gestion!$D46)</f>
        <v/>
      </c>
      <c r="D40" s="30" t="str">
        <f>IF(Gestion!$E46="","",Gestion!$E46)</f>
        <v/>
      </c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x14ac:dyDescent="0.2">
      <c r="A41" s="33">
        <v>36</v>
      </c>
      <c r="B41" s="31" t="str">
        <f>IF(Gestion!$F47="","",Gestion!$F47)</f>
        <v/>
      </c>
      <c r="C41" s="31" t="str">
        <f>IF(Gestion!$D47="","",Gestion!$D47)</f>
        <v/>
      </c>
      <c r="D41" s="31" t="str">
        <f>IF(Gestion!$E47="","",Gestion!$E47)</f>
        <v/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x14ac:dyDescent="0.2">
      <c r="A42" s="33">
        <v>37</v>
      </c>
      <c r="B42" s="31" t="str">
        <f>IF(Gestion!$F48="","",Gestion!$F48)</f>
        <v/>
      </c>
      <c r="C42" s="31" t="str">
        <f>IF(Gestion!$D48="","",Gestion!$D48)</f>
        <v/>
      </c>
      <c r="D42" s="31" t="str">
        <f>IF(Gestion!$E48="","",Gestion!$E48)</f>
        <v/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x14ac:dyDescent="0.2">
      <c r="A43" s="33">
        <v>38</v>
      </c>
      <c r="B43" s="31" t="str">
        <f>IF(Gestion!$F49="","",Gestion!$F49)</f>
        <v/>
      </c>
      <c r="C43" s="31" t="str">
        <f>IF(Gestion!$D49="","",Gestion!$D49)</f>
        <v/>
      </c>
      <c r="D43" s="31" t="str">
        <f>IF(Gestion!$E49="","",Gestion!$E49)</f>
        <v/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x14ac:dyDescent="0.2">
      <c r="A44" s="33">
        <v>39</v>
      </c>
      <c r="B44" s="31" t="str">
        <f>IF(Gestion!$F50="","",Gestion!$F50)</f>
        <v/>
      </c>
      <c r="C44" s="31" t="str">
        <f>IF(Gestion!$D50="","",Gestion!$D50)</f>
        <v/>
      </c>
      <c r="D44" s="31" t="str">
        <f>IF(Gestion!$E50="","",Gestion!$E50)</f>
        <v/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x14ac:dyDescent="0.2">
      <c r="A45" s="33">
        <v>40</v>
      </c>
      <c r="B45" s="31" t="str">
        <f>IF(Gestion!$F51="","",Gestion!$F51)</f>
        <v/>
      </c>
      <c r="C45" s="31" t="str">
        <f>IF(Gestion!$D51="","",Gestion!$D51)</f>
        <v/>
      </c>
      <c r="D45" s="31" t="str">
        <f>IF(Gestion!$E51="","",Gestion!$E51)</f>
        <v/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x14ac:dyDescent="0.2">
      <c r="A46" s="33">
        <v>41</v>
      </c>
      <c r="B46" s="31" t="str">
        <f>IF(Gestion!$F52="","",Gestion!$F52)</f>
        <v/>
      </c>
      <c r="C46" s="31" t="str">
        <f>IF(Gestion!$D52="","",Gestion!$D52)</f>
        <v/>
      </c>
      <c r="D46" s="31" t="str">
        <f>IF(Gestion!$E52="","",Gestion!$E52)</f>
        <v/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x14ac:dyDescent="0.2">
      <c r="A47" s="33">
        <v>42</v>
      </c>
      <c r="B47" s="31" t="str">
        <f>IF(Gestion!$F53="","",Gestion!$F53)</f>
        <v/>
      </c>
      <c r="C47" s="31" t="str">
        <f>IF(Gestion!$D53="","",Gestion!$D53)</f>
        <v/>
      </c>
      <c r="D47" s="31" t="str">
        <f>IF(Gestion!$E53="","",Gestion!$E53)</f>
        <v/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x14ac:dyDescent="0.2">
      <c r="A48" s="33">
        <v>43</v>
      </c>
      <c r="B48" s="31" t="str">
        <f>IF(Gestion!$F54="","",Gestion!$F54)</f>
        <v/>
      </c>
      <c r="C48" s="31" t="str">
        <f>IF(Gestion!$D54="","",Gestion!$D54)</f>
        <v/>
      </c>
      <c r="D48" s="31" t="str">
        <f>IF(Gestion!$E54="","",Gestion!$E54)</f>
        <v/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x14ac:dyDescent="0.2">
      <c r="A49" s="33">
        <v>44</v>
      </c>
      <c r="B49" s="31" t="str">
        <f>IF(Gestion!$F55="","",Gestion!$F55)</f>
        <v/>
      </c>
      <c r="C49" s="31" t="str">
        <f>IF(Gestion!$D55="","",Gestion!$D55)</f>
        <v/>
      </c>
      <c r="D49" s="31" t="str">
        <f>IF(Gestion!$E55="","",Gestion!$E55)</f>
        <v/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x14ac:dyDescent="0.2">
      <c r="A50" s="33">
        <v>45</v>
      </c>
      <c r="B50" s="31" t="str">
        <f>IF(Gestion!$F56="","",Gestion!$F56)</f>
        <v/>
      </c>
      <c r="C50" s="31" t="str">
        <f>IF(Gestion!$D56="","",Gestion!$D56)</f>
        <v/>
      </c>
      <c r="D50" s="31" t="str">
        <f>IF(Gestion!$E56="","",Gestion!$E56)</f>
        <v/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x14ac:dyDescent="0.2">
      <c r="B51" s="31" t="str">
        <f>IF(Gestion!$F57="","",Gestion!$F57)</f>
        <v/>
      </c>
      <c r="C51" s="31" t="str">
        <f>IF(Gestion!$D57="","",Gestion!$D57)</f>
        <v/>
      </c>
      <c r="D51" s="31" t="str">
        <f>IF(Gestion!$E57="","",Gestion!$E57)</f>
        <v/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x14ac:dyDescent="0.2">
      <c r="B52" s="31" t="str">
        <f>IF(Gestion!$F58="","",Gestion!$F58)</f>
        <v/>
      </c>
      <c r="C52" s="31" t="str">
        <f>IF(Gestion!$D58="","",Gestion!$D58)</f>
        <v/>
      </c>
      <c r="D52" s="31" t="str">
        <f>IF(Gestion!$E58="","",Gestion!$E58)</f>
        <v/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x14ac:dyDescent="0.2">
      <c r="B53" s="31" t="str">
        <f>IF(Gestion!$F59="","",Gestion!$F59)</f>
        <v/>
      </c>
      <c r="C53" s="31" t="str">
        <f>IF(Gestion!$D59="","",Gestion!$D59)</f>
        <v/>
      </c>
      <c r="D53" s="31" t="str">
        <f>IF(Gestion!$E59="","",Gestion!$E59)</f>
        <v/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x14ac:dyDescent="0.2">
      <c r="B54" s="31" t="str">
        <f>IF(Gestion!$F60="","",Gestion!$F60)</f>
        <v/>
      </c>
      <c r="C54" s="31" t="str">
        <f>IF(Gestion!$D60="","",Gestion!$D60)</f>
        <v/>
      </c>
      <c r="D54" s="31" t="str">
        <f>IF(Gestion!$E60="","",Gestion!$E60)</f>
        <v/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x14ac:dyDescent="0.2">
      <c r="B55" s="31" t="str">
        <f>IF(Gestion!$F61="","",Gestion!$F61)</f>
        <v/>
      </c>
      <c r="C55" s="31" t="str">
        <f>IF(Gestion!$D61="","",Gestion!$D61)</f>
        <v/>
      </c>
      <c r="D55" s="31" t="str">
        <f>IF(Gestion!$E61="","",Gestion!$E61)</f>
        <v/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x14ac:dyDescent="0.2">
      <c r="B56" s="31" t="str">
        <f>IF(Gestion!$F62="","",Gestion!$F62)</f>
        <v/>
      </c>
      <c r="C56" s="31" t="str">
        <f>IF(Gestion!$D62="","",Gestion!$D62)</f>
        <v/>
      </c>
      <c r="D56" s="31" t="str">
        <f>IF(Gestion!$E62="","",Gestion!$E62)</f>
        <v/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x14ac:dyDescent="0.2">
      <c r="B57" s="31" t="str">
        <f>IF(Gestion!$F63="","",Gestion!$F63)</f>
        <v/>
      </c>
      <c r="C57" s="31" t="str">
        <f>IF(Gestion!$D63="","",Gestion!$D63)</f>
        <v/>
      </c>
      <c r="D57" s="31" t="str">
        <f>IF(Gestion!$E63="","",Gestion!$E63)</f>
        <v/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x14ac:dyDescent="0.2">
      <c r="B58" s="31" t="str">
        <f>IF(Gestion!$F64="","",Gestion!$F64)</f>
        <v/>
      </c>
      <c r="C58" s="31" t="str">
        <f>IF(Gestion!$D64="","",Gestion!$D64)</f>
        <v/>
      </c>
      <c r="D58" s="31" t="str">
        <f>IF(Gestion!$E64="","",Gestion!$E64)</f>
        <v/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x14ac:dyDescent="0.2">
      <c r="B59" s="31" t="str">
        <f>IF(Gestion!$F65="","",Gestion!$F65)</f>
        <v/>
      </c>
      <c r="C59" s="31" t="str">
        <f>IF(Gestion!$D65="","",Gestion!$D65)</f>
        <v/>
      </c>
      <c r="D59" s="31" t="str">
        <f>IF(Gestion!$E65="","",Gestion!$E65)</f>
        <v/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x14ac:dyDescent="0.2">
      <c r="B60" s="31" t="str">
        <f>IF(Gestion!$F66="","",Gestion!$F66)</f>
        <v/>
      </c>
      <c r="C60" s="31" t="str">
        <f>IF(Gestion!$D66="","",Gestion!$D66)</f>
        <v/>
      </c>
      <c r="D60" s="31" t="str">
        <f>IF(Gestion!$E66="","",Gestion!$E66)</f>
        <v/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x14ac:dyDescent="0.2">
      <c r="B61" s="31" t="str">
        <f>IF(Gestion!$F67="","",Gestion!$F67)</f>
        <v/>
      </c>
      <c r="C61" s="31" t="str">
        <f>IF(Gestion!$D67="","",Gestion!$D67)</f>
        <v/>
      </c>
      <c r="D61" s="31" t="str">
        <f>IF(Gestion!$E67="","",Gestion!$E67)</f>
        <v/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x14ac:dyDescent="0.2">
      <c r="B62" s="31" t="str">
        <f>IF(Gestion!$F68="","",Gestion!$F68)</f>
        <v/>
      </c>
      <c r="C62" s="31" t="str">
        <f>IF(Gestion!$D68="","",Gestion!$D68)</f>
        <v/>
      </c>
      <c r="D62" s="31" t="str">
        <f>IF(Gestion!$E68="","",Gestion!$E68)</f>
        <v/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x14ac:dyDescent="0.2">
      <c r="B63" s="31" t="str">
        <f>IF(Gestion!$F69="","",Gestion!$F69)</f>
        <v/>
      </c>
      <c r="C63" s="31" t="str">
        <f>IF(Gestion!$D69="","",Gestion!$D69)</f>
        <v/>
      </c>
      <c r="D63" s="31" t="str">
        <f>IF(Gestion!$E69="","",Gestion!$E69)</f>
        <v/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x14ac:dyDescent="0.2">
      <c r="B64" s="19" t="str">
        <f>IF(Gestion!$F70="","",Gestion!$F70)</f>
        <v/>
      </c>
      <c r="C64" s="19" t="str">
        <f>IF(Gestion!$D70="","",Gestion!$D70)</f>
        <v/>
      </c>
      <c r="D64" s="19" t="str">
        <f>IF(Gestion!$E70="","",Gestion!$E70)</f>
        <v/>
      </c>
    </row>
    <row r="65" spans="2:4" ht="14.25" x14ac:dyDescent="0.2">
      <c r="B65" s="19" t="str">
        <f>IF(Gestion!$F71="","",Gestion!$F71)</f>
        <v/>
      </c>
      <c r="C65" s="19" t="str">
        <f>IF(Gestion!$D71="","",Gestion!$D71)</f>
        <v/>
      </c>
      <c r="D65" s="19" t="str">
        <f>IF(Gestion!$E71="","",Gestion!$E71)</f>
        <v/>
      </c>
    </row>
    <row r="66" spans="2:4" ht="14.25" x14ac:dyDescent="0.2">
      <c r="B66" s="19" t="str">
        <f>IF(Gestion!$F72="","",Gestion!$F72)</f>
        <v/>
      </c>
      <c r="C66" s="19" t="str">
        <f>IF(Gestion!$D72="","",Gestion!$D72)</f>
        <v/>
      </c>
      <c r="D66" s="19" t="str">
        <f>IF(Gestion!$E72="","",Gestion!$E72)</f>
        <v/>
      </c>
    </row>
    <row r="67" spans="2:4" ht="14.25" x14ac:dyDescent="0.2">
      <c r="B67" s="19" t="str">
        <f>IF(Gestion!$F73="","",Gestion!$F73)</f>
        <v/>
      </c>
      <c r="C67" s="19" t="str">
        <f>IF(Gestion!$D73="","",Gestion!$D73)</f>
        <v/>
      </c>
      <c r="D67" s="19" t="str">
        <f>IF(Gestion!$E73="","",Gestion!$E73)</f>
        <v/>
      </c>
    </row>
    <row r="68" spans="2:4" ht="14.25" x14ac:dyDescent="0.2">
      <c r="B68" s="19" t="str">
        <f>IF(Gestion!$F74="","",Gestion!$F74)</f>
        <v/>
      </c>
      <c r="C68" s="19" t="str">
        <f>IF(Gestion!$D74="","",Gestion!$D74)</f>
        <v/>
      </c>
      <c r="D68" s="19" t="str">
        <f>IF(Gestion!$E74="","",Gestion!$E74)</f>
        <v/>
      </c>
    </row>
    <row r="69" spans="2:4" ht="14.25" x14ac:dyDescent="0.2">
      <c r="B69" s="19" t="str">
        <f>IF(Gestion!$F75="","",Gestion!$F75)</f>
        <v/>
      </c>
      <c r="C69" s="19" t="str">
        <f>IF(Gestion!$D75="","",Gestion!$D75)</f>
        <v/>
      </c>
      <c r="D69" s="19" t="str">
        <f>IF(Gestion!$E75="","",Gestion!$E75)</f>
        <v/>
      </c>
    </row>
    <row r="70" spans="2:4" ht="14.25" x14ac:dyDescent="0.2">
      <c r="B70" s="19" t="str">
        <f>IF(Gestion!$F76="","",Gestion!$F76)</f>
        <v/>
      </c>
      <c r="C70" s="19" t="str">
        <f>IF(Gestion!$D76="","",Gestion!$D76)</f>
        <v/>
      </c>
      <c r="D70" s="19" t="str">
        <f>IF(Gestion!$E76="","",Gestion!$E76)</f>
        <v/>
      </c>
    </row>
    <row r="71" spans="2:4" ht="14.25" x14ac:dyDescent="0.2">
      <c r="B71" s="19" t="str">
        <f>IF(Gestion!$F77="","",Gestion!$F77)</f>
        <v/>
      </c>
      <c r="C71" s="19" t="str">
        <f>IF(Gestion!$D77="","",Gestion!$D77)</f>
        <v/>
      </c>
      <c r="D71" s="19" t="str">
        <f>IF(Gestion!$E77="","",Gestion!$E77)</f>
        <v/>
      </c>
    </row>
    <row r="72" spans="2:4" ht="14.25" x14ac:dyDescent="0.2">
      <c r="B72" s="19" t="str">
        <f>IF(Gestion!$F78="","",Gestion!$F78)</f>
        <v/>
      </c>
      <c r="C72" s="19" t="str">
        <f>IF(Gestion!$D78="","",Gestion!$D78)</f>
        <v/>
      </c>
      <c r="D72" s="19" t="str">
        <f>IF(Gestion!$E78="","",Gestion!$E78)</f>
        <v/>
      </c>
    </row>
    <row r="73" spans="2:4" ht="14.25" x14ac:dyDescent="0.2">
      <c r="B73" s="19" t="str">
        <f>IF(Gestion!$F79="","",Gestion!$F79)</f>
        <v/>
      </c>
      <c r="C73" s="19" t="str">
        <f>IF(Gestion!$D79="","",Gestion!$D79)</f>
        <v/>
      </c>
      <c r="D73" s="19" t="str">
        <f>IF(Gestion!$E79="","",Gestion!$E79)</f>
        <v/>
      </c>
    </row>
    <row r="74" spans="2:4" ht="14.25" x14ac:dyDescent="0.2">
      <c r="B74" s="19" t="str">
        <f>IF(Gestion!$F80="","",Gestion!$F80)</f>
        <v/>
      </c>
      <c r="C74" s="19" t="str">
        <f>IF(Gestion!$D80="","",Gestion!$D80)</f>
        <v/>
      </c>
      <c r="D74" s="19" t="str">
        <f>IF(Gestion!$E80="","",Gestion!$E80)</f>
        <v/>
      </c>
    </row>
    <row r="75" spans="2:4" ht="14.25" x14ac:dyDescent="0.2">
      <c r="B75" s="19" t="str">
        <f>IF(Gestion!$F81="","",Gestion!$F81)</f>
        <v/>
      </c>
      <c r="C75" s="19" t="str">
        <f>IF(Gestion!$D81="","",Gestion!$D81)</f>
        <v/>
      </c>
      <c r="D75" s="19" t="str">
        <f>IF(Gestion!$E81="","",Gestion!$E81)</f>
        <v/>
      </c>
    </row>
    <row r="76" spans="2:4" ht="14.25" x14ac:dyDescent="0.2">
      <c r="B76" s="19" t="str">
        <f>IF(Gestion!$F82="","",Gestion!$F82)</f>
        <v/>
      </c>
      <c r="C76" s="19" t="str">
        <f>IF(Gestion!$D82="","",Gestion!$D82)</f>
        <v/>
      </c>
      <c r="D76" s="19" t="str">
        <f>IF(Gestion!$E82="","",Gestion!$E82)</f>
        <v/>
      </c>
    </row>
    <row r="77" spans="2:4" ht="14.25" x14ac:dyDescent="0.2">
      <c r="B77" s="19" t="str">
        <f>IF(Gestion!$F83="","",Gestion!$F83)</f>
        <v/>
      </c>
      <c r="C77" s="19" t="str">
        <f>IF(Gestion!$D83="","",Gestion!$D83)</f>
        <v/>
      </c>
      <c r="D77" s="19" t="str">
        <f>IF(Gestion!$E83="","",Gestion!$E83)</f>
        <v/>
      </c>
    </row>
    <row r="78" spans="2:4" ht="14.25" x14ac:dyDescent="0.2">
      <c r="B78" s="19" t="str">
        <f>IF(Gestion!$F84="","",Gestion!$F84)</f>
        <v/>
      </c>
      <c r="C78" s="19" t="str">
        <f>IF(Gestion!$D84="","",Gestion!$D84)</f>
        <v/>
      </c>
      <c r="D78" s="19" t="str">
        <f>IF(Gestion!$E84="","",Gestion!$E84)</f>
        <v/>
      </c>
    </row>
    <row r="79" spans="2:4" ht="14.25" x14ac:dyDescent="0.2">
      <c r="B79" s="19" t="str">
        <f>IF(Gestion!$F85="","",Gestion!$F85)</f>
        <v/>
      </c>
      <c r="C79" s="19" t="str">
        <f>IF(Gestion!$D85="","",Gestion!$D85)</f>
        <v/>
      </c>
      <c r="D79" s="19" t="str">
        <f>IF(Gestion!$E85="","",Gestion!$E85)</f>
        <v/>
      </c>
    </row>
    <row r="80" spans="2:4" ht="14.25" x14ac:dyDescent="0.2">
      <c r="B80" s="19" t="str">
        <f>IF(Gestion!$F86="","",Gestion!$F86)</f>
        <v/>
      </c>
      <c r="C80" s="19" t="str">
        <f>IF(Gestion!$D86="","",Gestion!$D86)</f>
        <v/>
      </c>
      <c r="D80" s="19" t="str">
        <f>IF(Gestion!$E86="","",Gestion!$E86)</f>
        <v/>
      </c>
    </row>
    <row r="81" spans="2:4" ht="14.25" x14ac:dyDescent="0.2">
      <c r="B81" s="19" t="str">
        <f>IF(Gestion!$F87="","",Gestion!$F87)</f>
        <v/>
      </c>
      <c r="C81" s="19" t="str">
        <f>IF(Gestion!$D87="","",Gestion!$D87)</f>
        <v/>
      </c>
      <c r="D81" s="19" t="str">
        <f>IF(Gestion!$E87="","",Gestion!$E87)</f>
        <v/>
      </c>
    </row>
    <row r="82" spans="2:4" ht="14.25" x14ac:dyDescent="0.2">
      <c r="B82" s="19" t="str">
        <f>IF(Gestion!$F88="","",Gestion!$F88)</f>
        <v/>
      </c>
      <c r="C82" s="19" t="str">
        <f>IF(Gestion!$D88="","",Gestion!$D88)</f>
        <v/>
      </c>
      <c r="D82" s="19" t="str">
        <f>IF(Gestion!$E88="","",Gestion!$E88)</f>
        <v/>
      </c>
    </row>
    <row r="83" spans="2:4" ht="14.25" x14ac:dyDescent="0.2">
      <c r="B83" s="19" t="str">
        <f>IF(Gestion!$F89="","",Gestion!$F89)</f>
        <v/>
      </c>
      <c r="C83" s="19" t="str">
        <f>IF(Gestion!$D89="","",Gestion!$D89)</f>
        <v/>
      </c>
      <c r="D83" s="19" t="str">
        <f>IF(Gestion!$E89="","",Gestion!$E89)</f>
        <v/>
      </c>
    </row>
    <row r="84" spans="2:4" ht="14.25" x14ac:dyDescent="0.2">
      <c r="B84" s="19" t="str">
        <f>IF(Gestion!$F90="","",Gestion!$F90)</f>
        <v/>
      </c>
      <c r="C84" s="19" t="str">
        <f>IF(Gestion!$D90="","",Gestion!$D90)</f>
        <v/>
      </c>
      <c r="D84" s="19" t="str">
        <f>IF(Gestion!$E90="","",Gestion!$E90)</f>
        <v/>
      </c>
    </row>
    <row r="85" spans="2:4" ht="14.25" x14ac:dyDescent="0.2">
      <c r="B85" s="19" t="str">
        <f>IF(Gestion!$F91="","",Gestion!$F91)</f>
        <v/>
      </c>
      <c r="C85" s="19" t="str">
        <f>IF(Gestion!$D91="","",Gestion!$D91)</f>
        <v/>
      </c>
      <c r="D85" s="19" t="str">
        <f>IF(Gestion!$E91="","",Gestion!$E91)</f>
        <v/>
      </c>
    </row>
    <row r="86" spans="2:4" ht="14.25" x14ac:dyDescent="0.2">
      <c r="B86" s="19" t="str">
        <f>IF(Gestion!$F92="","",Gestion!$F92)</f>
        <v/>
      </c>
      <c r="C86" s="19" t="str">
        <f>IF(Gestion!$D92="","",Gestion!$D92)</f>
        <v/>
      </c>
      <c r="D86" s="19" t="str">
        <f>IF(Gestion!$E92="","",Gestion!$E92)</f>
        <v/>
      </c>
    </row>
    <row r="87" spans="2:4" ht="14.25" x14ac:dyDescent="0.2">
      <c r="B87" s="19" t="str">
        <f>IF(Gestion!$F93="","",Gestion!$F93)</f>
        <v/>
      </c>
      <c r="C87" s="19" t="str">
        <f>IF(Gestion!$D93="","",Gestion!$D93)</f>
        <v/>
      </c>
      <c r="D87" s="19" t="str">
        <f>IF(Gestion!$E93="","",Gestion!$E93)</f>
        <v/>
      </c>
    </row>
    <row r="88" spans="2:4" ht="14.25" x14ac:dyDescent="0.2">
      <c r="B88" s="19" t="str">
        <f>IF(Gestion!$F94="","",Gestion!$F94)</f>
        <v/>
      </c>
      <c r="C88" s="19" t="str">
        <f>IF(Gestion!$D94="","",Gestion!$D94)</f>
        <v/>
      </c>
      <c r="D88" s="19" t="str">
        <f>IF(Gestion!$E94="","",Gestion!$E94)</f>
        <v/>
      </c>
    </row>
    <row r="89" spans="2:4" ht="14.25" x14ac:dyDescent="0.2">
      <c r="B89" s="19" t="str">
        <f>IF(Gestion!$F95="","",Gestion!$F95)</f>
        <v/>
      </c>
      <c r="C89" s="19" t="str">
        <f>IF(Gestion!$D95="","",Gestion!$D95)</f>
        <v/>
      </c>
      <c r="D89" s="19" t="str">
        <f>IF(Gestion!$E95="","",Gestion!$E95)</f>
        <v/>
      </c>
    </row>
    <row r="90" spans="2:4" ht="14.25" x14ac:dyDescent="0.2">
      <c r="B90" s="19" t="str">
        <f>IF(Gestion!$F96="","",Gestion!$F96)</f>
        <v/>
      </c>
      <c r="C90" s="19" t="str">
        <f>IF(Gestion!$D96="","",Gestion!$D96)</f>
        <v/>
      </c>
      <c r="D90" s="19" t="str">
        <f>IF(Gestion!$E96="","",Gestion!$E96)</f>
        <v/>
      </c>
    </row>
    <row r="91" spans="2:4" ht="14.25" x14ac:dyDescent="0.2">
      <c r="B91" s="19" t="str">
        <f>IF(Gestion!$F97="","",Gestion!$F97)</f>
        <v/>
      </c>
      <c r="C91" s="19" t="str">
        <f>IF(Gestion!$D97="","",Gestion!$D97)</f>
        <v/>
      </c>
      <c r="D91" s="19" t="str">
        <f>IF(Gestion!$E97="","",Gestion!$E97)</f>
        <v/>
      </c>
    </row>
    <row r="92" spans="2:4" ht="14.25" x14ac:dyDescent="0.2">
      <c r="B92" s="19" t="str">
        <f>IF(Gestion!$F98="","",Gestion!$F98)</f>
        <v/>
      </c>
      <c r="C92" s="19" t="str">
        <f>IF(Gestion!$D98="","",Gestion!$D98)</f>
        <v/>
      </c>
      <c r="D92" s="19" t="str">
        <f>IF(Gestion!$E98="","",Gestion!$E98)</f>
        <v/>
      </c>
    </row>
    <row r="93" spans="2:4" ht="14.25" x14ac:dyDescent="0.2">
      <c r="B93" s="19" t="str">
        <f>IF(Gestion!$F99="","",Gestion!$F99)</f>
        <v/>
      </c>
      <c r="C93" s="19" t="str">
        <f>IF(Gestion!$D99="","",Gestion!$D99)</f>
        <v/>
      </c>
      <c r="D93" s="19" t="str">
        <f>IF(Gestion!$E99="","",Gestion!$E99)</f>
        <v/>
      </c>
    </row>
    <row r="94" spans="2:4" ht="14.25" x14ac:dyDescent="0.2">
      <c r="B94" s="19" t="str">
        <f>IF(Gestion!$F100="","",Gestion!$F100)</f>
        <v/>
      </c>
      <c r="C94" s="19" t="str">
        <f>IF(Gestion!$D100="","",Gestion!$D100)</f>
        <v/>
      </c>
      <c r="D94" s="19" t="str">
        <f>IF(Gestion!$E100="","",Gestion!$E100)</f>
        <v/>
      </c>
    </row>
    <row r="95" spans="2:4" ht="14.25" x14ac:dyDescent="0.2">
      <c r="B95" s="19" t="str">
        <f>IF(Gestion!$F101="","",Gestion!$F101)</f>
        <v/>
      </c>
      <c r="C95" s="19" t="str">
        <f>IF(Gestion!$D101="","",Gestion!$D101)</f>
        <v/>
      </c>
      <c r="D95" s="19" t="str">
        <f>IF(Gestion!$E101="","",Gestion!$E101)</f>
        <v/>
      </c>
    </row>
    <row r="96" spans="2:4" ht="14.25" x14ac:dyDescent="0.2">
      <c r="B96" s="19" t="str">
        <f>IF(Gestion!$F102="","",Gestion!$F102)</f>
        <v/>
      </c>
      <c r="C96" s="19" t="str">
        <f>IF(Gestion!$D102="","",Gestion!$D102)</f>
        <v/>
      </c>
      <c r="D96" s="19" t="str">
        <f>IF(Gestion!$E102="","",Gestion!$E102)</f>
        <v/>
      </c>
    </row>
    <row r="97" spans="2:4" ht="14.25" x14ac:dyDescent="0.2">
      <c r="B97" s="19" t="str">
        <f>IF(Gestion!$F103="","",Gestion!$F103)</f>
        <v/>
      </c>
      <c r="C97" s="19" t="str">
        <f>IF(Gestion!$D103="","",Gestion!$D103)</f>
        <v/>
      </c>
      <c r="D97" s="19" t="str">
        <f>IF(Gestion!$E103="","",Gestion!$E103)</f>
        <v/>
      </c>
    </row>
    <row r="98" spans="2:4" ht="14.25" x14ac:dyDescent="0.2">
      <c r="B98" s="19" t="str">
        <f>IF(Gestion!$F104="","",Gestion!$F104)</f>
        <v/>
      </c>
      <c r="C98" s="19" t="str">
        <f>IF(Gestion!$D104="","",Gestion!$D104)</f>
        <v/>
      </c>
      <c r="D98" s="19" t="str">
        <f>IF(Gestion!$E104="","",Gestion!$E104)</f>
        <v/>
      </c>
    </row>
    <row r="99" spans="2:4" ht="14.25" x14ac:dyDescent="0.2">
      <c r="B99" s="19" t="str">
        <f>IF(Gestion!$F105="","",Gestion!$F105)</f>
        <v/>
      </c>
      <c r="C99" s="19" t="str">
        <f>IF(Gestion!$D105="","",Gestion!$D105)</f>
        <v/>
      </c>
      <c r="D99" s="19" t="str">
        <f>IF(Gestion!$E105="","",Gestion!$E105)</f>
        <v/>
      </c>
    </row>
    <row r="100" spans="2:4" ht="14.25" x14ac:dyDescent="0.2">
      <c r="B100" s="19" t="str">
        <f>IF(Gestion!$F106="","",Gestion!$F106)</f>
        <v/>
      </c>
      <c r="C100" s="19" t="str">
        <f>IF(Gestion!$D106="","",Gestion!$D106)</f>
        <v/>
      </c>
      <c r="D100" s="19" t="str">
        <f>IF(Gestion!$E106="","",Gestion!$E106)</f>
        <v/>
      </c>
    </row>
    <row r="101" spans="2:4" x14ac:dyDescent="0.2">
      <c r="B101" s="6"/>
      <c r="C101" s="18"/>
      <c r="D101" s="6"/>
    </row>
    <row r="102" spans="2:4" x14ac:dyDescent="0.2">
      <c r="B102" s="6"/>
      <c r="C102" s="18"/>
      <c r="D102" s="6"/>
    </row>
    <row r="103" spans="2:4" x14ac:dyDescent="0.2">
      <c r="B103" s="6"/>
      <c r="C103" s="18"/>
      <c r="D103" s="6"/>
    </row>
    <row r="104" spans="2:4" x14ac:dyDescent="0.2">
      <c r="B104" s="6"/>
      <c r="C104" s="18"/>
      <c r="D104" s="6"/>
    </row>
    <row r="105" spans="2:4" x14ac:dyDescent="0.2">
      <c r="B105" s="6"/>
      <c r="C105" s="18"/>
      <c r="D105" s="6"/>
    </row>
    <row r="106" spans="2:4" x14ac:dyDescent="0.2">
      <c r="B106" s="6"/>
      <c r="C106" s="18"/>
      <c r="D106" s="6"/>
    </row>
    <row r="107" spans="2:4" x14ac:dyDescent="0.2">
      <c r="B107" s="6"/>
      <c r="C107" s="18"/>
      <c r="D107" s="6"/>
    </row>
    <row r="108" spans="2:4" x14ac:dyDescent="0.2">
      <c r="B108" s="6"/>
      <c r="C108" s="18"/>
      <c r="D108" s="6"/>
    </row>
    <row r="109" spans="2:4" x14ac:dyDescent="0.2">
      <c r="B109" s="6"/>
      <c r="C109" s="18"/>
      <c r="D109" s="6"/>
    </row>
    <row r="110" spans="2:4" x14ac:dyDescent="0.2">
      <c r="B110" s="6"/>
      <c r="C110" s="18"/>
      <c r="D110" s="6"/>
    </row>
    <row r="111" spans="2:4" x14ac:dyDescent="0.2">
      <c r="B111" s="6"/>
      <c r="C111" s="18"/>
      <c r="D111" s="6"/>
    </row>
    <row r="112" spans="2:4" x14ac:dyDescent="0.2">
      <c r="B112" s="6"/>
      <c r="C112" s="18"/>
      <c r="D112" s="6"/>
    </row>
    <row r="113" spans="2:4" x14ac:dyDescent="0.2">
      <c r="B113" s="6"/>
      <c r="C113" s="18"/>
      <c r="D113" s="6"/>
    </row>
    <row r="114" spans="2:4" x14ac:dyDescent="0.2">
      <c r="B114" s="6"/>
      <c r="C114" s="18"/>
      <c r="D114" s="6"/>
    </row>
    <row r="115" spans="2:4" x14ac:dyDescent="0.2">
      <c r="B115" s="6"/>
      <c r="C115" s="18"/>
      <c r="D115" s="6"/>
    </row>
    <row r="116" spans="2:4" x14ac:dyDescent="0.2">
      <c r="B116" s="6"/>
      <c r="C116" s="18"/>
      <c r="D116" s="6"/>
    </row>
    <row r="117" spans="2:4" x14ac:dyDescent="0.2">
      <c r="B117" s="6"/>
      <c r="C117" s="18"/>
      <c r="D117" s="6"/>
    </row>
    <row r="118" spans="2:4" x14ac:dyDescent="0.2">
      <c r="B118" s="6"/>
      <c r="C118" s="18"/>
      <c r="D118" s="6"/>
    </row>
    <row r="119" spans="2:4" x14ac:dyDescent="0.2">
      <c r="B119" s="6"/>
      <c r="C119" s="18"/>
      <c r="D119" s="6"/>
    </row>
    <row r="120" spans="2:4" x14ac:dyDescent="0.2">
      <c r="B120" s="6"/>
      <c r="C120" s="18"/>
      <c r="D120" s="6"/>
    </row>
    <row r="121" spans="2:4" x14ac:dyDescent="0.2">
      <c r="B121" s="6"/>
      <c r="C121" s="18"/>
      <c r="D121" s="6"/>
    </row>
    <row r="122" spans="2:4" x14ac:dyDescent="0.2">
      <c r="B122" s="6"/>
      <c r="C122" s="18"/>
      <c r="D122" s="6"/>
    </row>
    <row r="123" spans="2:4" x14ac:dyDescent="0.2">
      <c r="B123" s="6"/>
      <c r="C123" s="18"/>
      <c r="D123" s="6"/>
    </row>
    <row r="124" spans="2:4" x14ac:dyDescent="0.2">
      <c r="B124" s="6"/>
      <c r="C124" s="18"/>
      <c r="D124" s="6"/>
    </row>
    <row r="125" spans="2:4" x14ac:dyDescent="0.2">
      <c r="B125" s="6"/>
      <c r="C125" s="18"/>
      <c r="D125" s="6"/>
    </row>
    <row r="126" spans="2:4" x14ac:dyDescent="0.2">
      <c r="B126" s="6"/>
      <c r="C126" s="18"/>
      <c r="D126" s="6"/>
    </row>
    <row r="127" spans="2:4" x14ac:dyDescent="0.2">
      <c r="B127" s="6"/>
      <c r="C127" s="18"/>
      <c r="D127" s="6"/>
    </row>
    <row r="128" spans="2:4" x14ac:dyDescent="0.2">
      <c r="B128" s="6"/>
      <c r="C128" s="18"/>
      <c r="D128" s="6"/>
    </row>
    <row r="129" spans="2:4" x14ac:dyDescent="0.2">
      <c r="B129" s="6"/>
      <c r="C129" s="18"/>
      <c r="D129" s="6"/>
    </row>
    <row r="130" spans="2:4" x14ac:dyDescent="0.2">
      <c r="B130" s="6"/>
      <c r="C130" s="18"/>
      <c r="D130" s="6"/>
    </row>
    <row r="131" spans="2:4" x14ac:dyDescent="0.2">
      <c r="B131" s="6"/>
      <c r="C131" s="18"/>
      <c r="D131" s="6"/>
    </row>
    <row r="132" spans="2:4" x14ac:dyDescent="0.2">
      <c r="B132" s="6"/>
      <c r="C132" s="18"/>
      <c r="D132" s="6"/>
    </row>
    <row r="133" spans="2:4" x14ac:dyDescent="0.2">
      <c r="B133" s="6"/>
      <c r="C133" s="18"/>
      <c r="D133" s="6"/>
    </row>
    <row r="134" spans="2:4" x14ac:dyDescent="0.2">
      <c r="B134" s="6"/>
      <c r="C134" s="18"/>
      <c r="D134" s="6"/>
    </row>
    <row r="135" spans="2:4" x14ac:dyDescent="0.2">
      <c r="B135" s="6"/>
      <c r="C135" s="18"/>
      <c r="D135" s="6"/>
    </row>
    <row r="136" spans="2:4" x14ac:dyDescent="0.2">
      <c r="B136" s="6"/>
      <c r="C136" s="18"/>
      <c r="D136" s="6"/>
    </row>
    <row r="137" spans="2:4" x14ac:dyDescent="0.2">
      <c r="B137" s="6"/>
      <c r="C137" s="18"/>
      <c r="D137" s="6"/>
    </row>
    <row r="138" spans="2:4" x14ac:dyDescent="0.2">
      <c r="B138" s="6"/>
      <c r="C138" s="18"/>
      <c r="D138" s="6"/>
    </row>
    <row r="139" spans="2:4" x14ac:dyDescent="0.2">
      <c r="B139" s="6"/>
      <c r="C139" s="18"/>
      <c r="D139" s="6"/>
    </row>
    <row r="140" spans="2:4" x14ac:dyDescent="0.2">
      <c r="B140" s="28"/>
      <c r="C140" s="29"/>
      <c r="D140" s="28"/>
    </row>
    <row r="141" spans="2:4" x14ac:dyDescent="0.2">
      <c r="B141" s="28"/>
      <c r="C141" s="29"/>
      <c r="D141" s="28"/>
    </row>
    <row r="142" spans="2:4" x14ac:dyDescent="0.2">
      <c r="B142" s="28"/>
      <c r="C142" s="29"/>
      <c r="D142" s="28"/>
    </row>
    <row r="143" spans="2:4" x14ac:dyDescent="0.2">
      <c r="B143" s="28"/>
      <c r="C143" s="29"/>
      <c r="D143" s="28"/>
    </row>
    <row r="144" spans="2:4" x14ac:dyDescent="0.2">
      <c r="B144" s="28"/>
      <c r="C144" s="29"/>
      <c r="D144" s="28"/>
    </row>
    <row r="145" spans="2:4" x14ac:dyDescent="0.2">
      <c r="B145" s="28"/>
      <c r="C145" s="29"/>
      <c r="D145" s="28"/>
    </row>
    <row r="146" spans="2:4" x14ac:dyDescent="0.2">
      <c r="B146" s="28"/>
      <c r="C146" s="29"/>
      <c r="D146" s="28"/>
    </row>
    <row r="147" spans="2:4" x14ac:dyDescent="0.2">
      <c r="B147" s="28"/>
      <c r="C147" s="29"/>
      <c r="D147" s="28"/>
    </row>
    <row r="148" spans="2:4" x14ac:dyDescent="0.2">
      <c r="B148" s="28"/>
      <c r="C148" s="29"/>
      <c r="D148" s="28"/>
    </row>
    <row r="149" spans="2:4" x14ac:dyDescent="0.2">
      <c r="B149" s="28"/>
      <c r="C149" s="29"/>
      <c r="D149" s="28"/>
    </row>
    <row r="150" spans="2:4" x14ac:dyDescent="0.2">
      <c r="B150" s="28"/>
      <c r="C150" s="29"/>
      <c r="D150" s="28"/>
    </row>
    <row r="151" spans="2:4" x14ac:dyDescent="0.2">
      <c r="B151" s="28"/>
      <c r="C151" s="29"/>
      <c r="D151" s="28"/>
    </row>
    <row r="152" spans="2:4" x14ac:dyDescent="0.2">
      <c r="B152" s="28"/>
      <c r="C152" s="29"/>
      <c r="D152" s="28"/>
    </row>
    <row r="153" spans="2:4" x14ac:dyDescent="0.2">
      <c r="B153" s="28"/>
      <c r="C153" s="29"/>
      <c r="D153" s="28"/>
    </row>
    <row r="154" spans="2:4" x14ac:dyDescent="0.2">
      <c r="B154" s="28"/>
      <c r="C154" s="29"/>
      <c r="D154" s="28"/>
    </row>
    <row r="155" spans="2:4" x14ac:dyDescent="0.2">
      <c r="B155" s="28"/>
      <c r="C155" s="29"/>
      <c r="D155" s="28"/>
    </row>
    <row r="156" spans="2:4" x14ac:dyDescent="0.2">
      <c r="B156" s="28"/>
      <c r="C156" s="29"/>
      <c r="D156" s="28"/>
    </row>
    <row r="157" spans="2:4" x14ac:dyDescent="0.2">
      <c r="B157" s="28"/>
      <c r="C157" s="29"/>
      <c r="D157" s="28"/>
    </row>
    <row r="158" spans="2:4" x14ac:dyDescent="0.2">
      <c r="B158" s="28"/>
      <c r="C158" s="29"/>
      <c r="D158" s="28"/>
    </row>
    <row r="159" spans="2:4" x14ac:dyDescent="0.2">
      <c r="B159" s="28"/>
      <c r="C159" s="29"/>
      <c r="D159" s="28"/>
    </row>
    <row r="160" spans="2:4" x14ac:dyDescent="0.2">
      <c r="B160" s="28"/>
      <c r="C160" s="29"/>
      <c r="D160" s="28"/>
    </row>
    <row r="161" spans="2:4" x14ac:dyDescent="0.2">
      <c r="B161" s="28"/>
      <c r="C161" s="29"/>
      <c r="D161" s="28"/>
    </row>
    <row r="162" spans="2:4" x14ac:dyDescent="0.2">
      <c r="B162" s="28"/>
      <c r="C162" s="29"/>
      <c r="D162" s="28"/>
    </row>
    <row r="163" spans="2:4" x14ac:dyDescent="0.2">
      <c r="B163" s="28"/>
      <c r="C163" s="29"/>
      <c r="D163" s="28"/>
    </row>
    <row r="164" spans="2:4" x14ac:dyDescent="0.2">
      <c r="B164" s="28"/>
      <c r="C164" s="29"/>
      <c r="D164" s="28"/>
    </row>
    <row r="165" spans="2:4" x14ac:dyDescent="0.2">
      <c r="B165" s="28"/>
      <c r="C165" s="29"/>
      <c r="D165" s="28"/>
    </row>
    <row r="166" spans="2:4" x14ac:dyDescent="0.2">
      <c r="B166" s="28"/>
      <c r="C166" s="29"/>
      <c r="D166" s="28"/>
    </row>
    <row r="167" spans="2:4" x14ac:dyDescent="0.2">
      <c r="B167" s="28"/>
      <c r="C167" s="29"/>
      <c r="D167" s="28"/>
    </row>
    <row r="168" spans="2:4" x14ac:dyDescent="0.2">
      <c r="B168" s="28"/>
      <c r="C168" s="29"/>
      <c r="D168" s="28"/>
    </row>
    <row r="169" spans="2:4" x14ac:dyDescent="0.2">
      <c r="B169" s="28"/>
      <c r="C169" s="29"/>
      <c r="D169" s="28"/>
    </row>
    <row r="170" spans="2:4" x14ac:dyDescent="0.2">
      <c r="B170" s="28"/>
      <c r="C170" s="29"/>
      <c r="D170" s="28"/>
    </row>
    <row r="171" spans="2:4" x14ac:dyDescent="0.2">
      <c r="B171" s="28"/>
      <c r="C171" s="29"/>
      <c r="D171" s="28"/>
    </row>
    <row r="172" spans="2:4" x14ac:dyDescent="0.2">
      <c r="B172" s="28"/>
      <c r="C172" s="29"/>
      <c r="D172" s="28"/>
    </row>
    <row r="173" spans="2:4" x14ac:dyDescent="0.2">
      <c r="B173" s="28"/>
      <c r="C173" s="29"/>
      <c r="D173" s="28"/>
    </row>
    <row r="174" spans="2:4" x14ac:dyDescent="0.2">
      <c r="B174" s="28"/>
      <c r="C174" s="29"/>
      <c r="D174" s="28"/>
    </row>
    <row r="175" spans="2:4" x14ac:dyDescent="0.2">
      <c r="B175" s="28"/>
      <c r="C175" s="29"/>
      <c r="D175" s="28"/>
    </row>
    <row r="176" spans="2:4" x14ac:dyDescent="0.2">
      <c r="B176" s="28"/>
      <c r="C176" s="29"/>
      <c r="D176" s="28"/>
    </row>
    <row r="177" spans="2:4" x14ac:dyDescent="0.2">
      <c r="B177" s="28"/>
      <c r="C177" s="29"/>
      <c r="D177" s="28"/>
    </row>
    <row r="178" spans="2:4" x14ac:dyDescent="0.2">
      <c r="B178" s="28"/>
      <c r="C178" s="29"/>
      <c r="D178" s="28"/>
    </row>
    <row r="179" spans="2:4" x14ac:dyDescent="0.2">
      <c r="B179" s="28"/>
      <c r="C179" s="29"/>
      <c r="D179" s="28"/>
    </row>
    <row r="180" spans="2:4" x14ac:dyDescent="0.2">
      <c r="B180" s="28"/>
      <c r="C180" s="29"/>
      <c r="D180" s="28"/>
    </row>
    <row r="181" spans="2:4" x14ac:dyDescent="0.2">
      <c r="B181" s="28"/>
      <c r="C181" s="29"/>
      <c r="D181" s="28"/>
    </row>
    <row r="182" spans="2:4" x14ac:dyDescent="0.2">
      <c r="B182" s="28"/>
      <c r="C182" s="29"/>
      <c r="D182" s="28"/>
    </row>
    <row r="183" spans="2:4" x14ac:dyDescent="0.2">
      <c r="B183" s="28"/>
      <c r="C183" s="29"/>
      <c r="D183" s="28"/>
    </row>
    <row r="184" spans="2:4" x14ac:dyDescent="0.2">
      <c r="B184" s="28"/>
      <c r="C184" s="29"/>
      <c r="D184" s="28"/>
    </row>
    <row r="185" spans="2:4" x14ac:dyDescent="0.2">
      <c r="B185" s="28"/>
      <c r="C185" s="29"/>
      <c r="D185" s="28"/>
    </row>
    <row r="186" spans="2:4" x14ac:dyDescent="0.2">
      <c r="B186" s="28"/>
      <c r="C186" s="29"/>
      <c r="D186" s="28"/>
    </row>
    <row r="187" spans="2:4" x14ac:dyDescent="0.2">
      <c r="B187" s="28"/>
      <c r="C187" s="29"/>
      <c r="D187" s="28"/>
    </row>
    <row r="188" spans="2:4" x14ac:dyDescent="0.2">
      <c r="B188" s="28"/>
      <c r="C188" s="29"/>
      <c r="D188" s="28"/>
    </row>
    <row r="189" spans="2:4" x14ac:dyDescent="0.2">
      <c r="B189" s="28"/>
      <c r="C189" s="29"/>
      <c r="D189" s="28"/>
    </row>
    <row r="190" spans="2:4" x14ac:dyDescent="0.2">
      <c r="B190" s="28"/>
      <c r="C190" s="29"/>
      <c r="D190" s="28"/>
    </row>
    <row r="191" spans="2:4" x14ac:dyDescent="0.2">
      <c r="B191" s="28"/>
      <c r="C191" s="28"/>
      <c r="D191" s="28"/>
    </row>
    <row r="192" spans="2:4" x14ac:dyDescent="0.2">
      <c r="B192" s="28"/>
      <c r="C192" s="28"/>
      <c r="D192" s="28"/>
    </row>
    <row r="193" spans="2:4" x14ac:dyDescent="0.2">
      <c r="B193" s="28"/>
      <c r="C193" s="28"/>
      <c r="D193" s="28"/>
    </row>
    <row r="194" spans="2:4" x14ac:dyDescent="0.2">
      <c r="B194" s="28"/>
      <c r="C194" s="28"/>
      <c r="D194" s="28"/>
    </row>
    <row r="195" spans="2:4" x14ac:dyDescent="0.2">
      <c r="B195" s="28"/>
      <c r="C195" s="28"/>
      <c r="D195" s="28"/>
    </row>
    <row r="196" spans="2:4" x14ac:dyDescent="0.2">
      <c r="B196" s="28"/>
      <c r="C196" s="28"/>
      <c r="D196" s="28"/>
    </row>
    <row r="197" spans="2:4" x14ac:dyDescent="0.2">
      <c r="B197" s="28"/>
      <c r="C197" s="28"/>
      <c r="D197" s="28"/>
    </row>
    <row r="198" spans="2:4" x14ac:dyDescent="0.2">
      <c r="B198" s="28"/>
      <c r="C198" s="28"/>
      <c r="D198" s="28"/>
    </row>
    <row r="199" spans="2:4" x14ac:dyDescent="0.2">
      <c r="B199" s="28"/>
      <c r="C199" s="28"/>
      <c r="D199" s="28"/>
    </row>
    <row r="200" spans="2:4" x14ac:dyDescent="0.2">
      <c r="B200" s="28"/>
      <c r="C200" s="28"/>
      <c r="D200" s="28"/>
    </row>
    <row r="201" spans="2:4" x14ac:dyDescent="0.2">
      <c r="B201" s="28"/>
      <c r="C201" s="28"/>
      <c r="D201" s="28"/>
    </row>
    <row r="202" spans="2:4" x14ac:dyDescent="0.2">
      <c r="B202" s="28"/>
      <c r="C202" s="28"/>
      <c r="D202" s="28"/>
    </row>
    <row r="203" spans="2:4" x14ac:dyDescent="0.2">
      <c r="B203" s="28"/>
      <c r="C203" s="28"/>
      <c r="D203" s="28"/>
    </row>
    <row r="204" spans="2:4" x14ac:dyDescent="0.2">
      <c r="B204" s="28"/>
      <c r="C204" s="28"/>
      <c r="D204" s="28"/>
    </row>
    <row r="205" spans="2:4" x14ac:dyDescent="0.2">
      <c r="B205" s="28"/>
      <c r="C205" s="28"/>
      <c r="D205" s="28"/>
    </row>
    <row r="206" spans="2:4" x14ac:dyDescent="0.2">
      <c r="B206" s="28"/>
      <c r="C206" s="28"/>
      <c r="D206" s="28"/>
    </row>
    <row r="207" spans="2:4" x14ac:dyDescent="0.2">
      <c r="B207" s="28"/>
      <c r="C207" s="28"/>
      <c r="D207" s="28"/>
    </row>
    <row r="208" spans="2:4" x14ac:dyDescent="0.2">
      <c r="B208" s="28"/>
      <c r="C208" s="28"/>
      <c r="D208" s="28"/>
    </row>
    <row r="209" spans="2:4" x14ac:dyDescent="0.2">
      <c r="B209" s="28"/>
      <c r="C209" s="28"/>
      <c r="D209" s="28"/>
    </row>
    <row r="210" spans="2:4" x14ac:dyDescent="0.2">
      <c r="B210" s="28"/>
      <c r="C210" s="28"/>
      <c r="D210" s="28"/>
    </row>
    <row r="211" spans="2:4" x14ac:dyDescent="0.2">
      <c r="B211" s="28"/>
      <c r="C211" s="28"/>
      <c r="D211" s="28"/>
    </row>
    <row r="212" spans="2:4" x14ac:dyDescent="0.2">
      <c r="B212" s="28"/>
      <c r="C212" s="28"/>
      <c r="D212" s="28"/>
    </row>
    <row r="213" spans="2:4" x14ac:dyDescent="0.2">
      <c r="B213" s="28"/>
      <c r="C213" s="28"/>
      <c r="D213" s="28"/>
    </row>
    <row r="214" spans="2:4" x14ac:dyDescent="0.2">
      <c r="B214" s="28"/>
      <c r="C214" s="28"/>
      <c r="D214" s="28"/>
    </row>
    <row r="215" spans="2:4" x14ac:dyDescent="0.2">
      <c r="B215" s="28"/>
      <c r="C215" s="28"/>
      <c r="D215" s="28"/>
    </row>
    <row r="216" spans="2:4" x14ac:dyDescent="0.2">
      <c r="B216" s="28"/>
      <c r="C216" s="28"/>
      <c r="D216" s="28"/>
    </row>
    <row r="217" spans="2:4" x14ac:dyDescent="0.2">
      <c r="B217" s="28"/>
      <c r="C217" s="28"/>
      <c r="D217" s="28"/>
    </row>
    <row r="218" spans="2:4" x14ac:dyDescent="0.2">
      <c r="B218" s="28"/>
      <c r="C218" s="28"/>
      <c r="D218" s="28"/>
    </row>
    <row r="219" spans="2:4" x14ac:dyDescent="0.2">
      <c r="B219" s="28"/>
      <c r="C219" s="28"/>
      <c r="D219" s="28"/>
    </row>
    <row r="220" spans="2:4" x14ac:dyDescent="0.2">
      <c r="B220" s="28"/>
      <c r="C220" s="28"/>
      <c r="D220" s="28"/>
    </row>
    <row r="221" spans="2:4" x14ac:dyDescent="0.2">
      <c r="B221" s="28"/>
      <c r="C221" s="28"/>
      <c r="D221" s="28"/>
    </row>
    <row r="222" spans="2:4" x14ac:dyDescent="0.2">
      <c r="B222" s="28"/>
      <c r="C222" s="28"/>
      <c r="D222" s="28"/>
    </row>
    <row r="223" spans="2:4" x14ac:dyDescent="0.2">
      <c r="B223" s="28"/>
      <c r="C223" s="28"/>
      <c r="D223" s="28"/>
    </row>
    <row r="224" spans="2:4" x14ac:dyDescent="0.2">
      <c r="B224" s="28"/>
      <c r="C224" s="28"/>
      <c r="D224" s="28"/>
    </row>
    <row r="225" spans="2:4" x14ac:dyDescent="0.2">
      <c r="B225" s="28"/>
      <c r="C225" s="28"/>
      <c r="D225" s="28"/>
    </row>
    <row r="226" spans="2:4" x14ac:dyDescent="0.2">
      <c r="B226" s="28"/>
      <c r="C226" s="28"/>
      <c r="D226" s="28"/>
    </row>
    <row r="227" spans="2:4" x14ac:dyDescent="0.2">
      <c r="B227" s="28"/>
      <c r="C227" s="28"/>
      <c r="D227" s="28"/>
    </row>
    <row r="228" spans="2:4" x14ac:dyDescent="0.2">
      <c r="B228" s="28"/>
      <c r="C228" s="28"/>
      <c r="D228" s="28"/>
    </row>
    <row r="229" spans="2:4" x14ac:dyDescent="0.2">
      <c r="B229" s="28"/>
      <c r="C229" s="28"/>
      <c r="D229" s="28"/>
    </row>
    <row r="230" spans="2:4" x14ac:dyDescent="0.2">
      <c r="B230" s="28"/>
      <c r="C230" s="28"/>
      <c r="D230" s="28"/>
    </row>
    <row r="231" spans="2:4" x14ac:dyDescent="0.2">
      <c r="B231" s="28"/>
      <c r="C231" s="28"/>
      <c r="D231" s="28"/>
    </row>
    <row r="232" spans="2:4" x14ac:dyDescent="0.2">
      <c r="B232" s="28"/>
      <c r="C232" s="28"/>
      <c r="D232" s="28"/>
    </row>
    <row r="233" spans="2:4" x14ac:dyDescent="0.2">
      <c r="B233" s="28"/>
      <c r="C233" s="28"/>
      <c r="D233" s="28"/>
    </row>
    <row r="234" spans="2:4" x14ac:dyDescent="0.2">
      <c r="B234" s="28"/>
      <c r="C234" s="28"/>
      <c r="D234" s="28"/>
    </row>
    <row r="235" spans="2:4" x14ac:dyDescent="0.2">
      <c r="B235" s="28"/>
      <c r="C235" s="28"/>
      <c r="D235" s="28"/>
    </row>
    <row r="236" spans="2:4" x14ac:dyDescent="0.2">
      <c r="B236" s="28"/>
      <c r="C236" s="28"/>
      <c r="D236" s="28"/>
    </row>
    <row r="237" spans="2:4" x14ac:dyDescent="0.2">
      <c r="B237" s="28"/>
      <c r="C237" s="28"/>
      <c r="D237" s="28"/>
    </row>
    <row r="238" spans="2:4" x14ac:dyDescent="0.2">
      <c r="B238" s="28"/>
      <c r="C238" s="28"/>
      <c r="D238" s="28"/>
    </row>
    <row r="239" spans="2:4" x14ac:dyDescent="0.2">
      <c r="B239" s="28"/>
      <c r="C239" s="28"/>
      <c r="D239" s="28"/>
    </row>
    <row r="240" spans="2:4" x14ac:dyDescent="0.2">
      <c r="B240" s="28"/>
      <c r="C240" s="28"/>
      <c r="D240" s="28"/>
    </row>
    <row r="241" spans="2:4" x14ac:dyDescent="0.2">
      <c r="B241" s="28"/>
      <c r="C241" s="28"/>
      <c r="D241" s="28"/>
    </row>
    <row r="242" spans="2:4" x14ac:dyDescent="0.2">
      <c r="B242" s="28"/>
      <c r="C242" s="28"/>
      <c r="D242" s="28"/>
    </row>
    <row r="243" spans="2:4" x14ac:dyDescent="0.2">
      <c r="B243" s="28"/>
      <c r="C243" s="28"/>
      <c r="D243" s="28"/>
    </row>
    <row r="244" spans="2:4" x14ac:dyDescent="0.2">
      <c r="B244" s="28"/>
      <c r="C244" s="28"/>
      <c r="D244" s="28"/>
    </row>
    <row r="245" spans="2:4" x14ac:dyDescent="0.2">
      <c r="B245" s="28"/>
      <c r="C245" s="28"/>
      <c r="D245" s="28"/>
    </row>
    <row r="246" spans="2:4" x14ac:dyDescent="0.2">
      <c r="B246" s="28"/>
      <c r="C246" s="28"/>
      <c r="D246" s="28"/>
    </row>
    <row r="247" spans="2:4" x14ac:dyDescent="0.2">
      <c r="B247" s="28"/>
      <c r="C247" s="28"/>
      <c r="D247" s="28"/>
    </row>
    <row r="248" spans="2:4" x14ac:dyDescent="0.2">
      <c r="B248" s="28"/>
      <c r="C248" s="28"/>
      <c r="D248" s="28"/>
    </row>
    <row r="249" spans="2:4" x14ac:dyDescent="0.2">
      <c r="B249" s="28"/>
      <c r="C249" s="28"/>
      <c r="D249" s="28"/>
    </row>
    <row r="250" spans="2:4" x14ac:dyDescent="0.2">
      <c r="B250" s="28"/>
      <c r="C250" s="28"/>
      <c r="D250" s="28"/>
    </row>
    <row r="251" spans="2:4" x14ac:dyDescent="0.2">
      <c r="B251" s="28"/>
      <c r="C251" s="28"/>
      <c r="D251" s="28"/>
    </row>
    <row r="252" spans="2:4" x14ac:dyDescent="0.2">
      <c r="B252" s="28"/>
      <c r="C252" s="28"/>
      <c r="D252" s="28"/>
    </row>
    <row r="253" spans="2:4" x14ac:dyDescent="0.2">
      <c r="B253" s="28"/>
      <c r="C253" s="28"/>
      <c r="D253" s="28"/>
    </row>
    <row r="254" spans="2:4" x14ac:dyDescent="0.2">
      <c r="B254" s="28"/>
      <c r="C254" s="28"/>
      <c r="D254" s="28"/>
    </row>
    <row r="255" spans="2:4" x14ac:dyDescent="0.2">
      <c r="B255" s="28"/>
      <c r="C255" s="28"/>
      <c r="D255" s="28"/>
    </row>
    <row r="256" spans="2:4" x14ac:dyDescent="0.2">
      <c r="B256" s="28"/>
      <c r="C256" s="28"/>
      <c r="D256" s="28"/>
    </row>
    <row r="257" spans="2:4" x14ac:dyDescent="0.2">
      <c r="B257" s="28"/>
      <c r="C257" s="28"/>
      <c r="D257" s="28"/>
    </row>
    <row r="258" spans="2:4" x14ac:dyDescent="0.2">
      <c r="B258" s="28"/>
      <c r="C258" s="28"/>
      <c r="D258" s="28"/>
    </row>
    <row r="259" spans="2:4" x14ac:dyDescent="0.2">
      <c r="B259" s="28"/>
      <c r="C259" s="28"/>
      <c r="D259" s="28"/>
    </row>
    <row r="260" spans="2:4" x14ac:dyDescent="0.2">
      <c r="B260" s="28"/>
      <c r="C260" s="28"/>
      <c r="D260" s="28"/>
    </row>
    <row r="261" spans="2:4" x14ac:dyDescent="0.2">
      <c r="B261" s="28"/>
      <c r="C261" s="28"/>
      <c r="D261" s="28"/>
    </row>
    <row r="262" spans="2:4" x14ac:dyDescent="0.2">
      <c r="B262" s="28"/>
      <c r="C262" s="28"/>
      <c r="D262" s="28"/>
    </row>
    <row r="263" spans="2:4" x14ac:dyDescent="0.2">
      <c r="B263" s="28"/>
      <c r="C263" s="28"/>
      <c r="D263" s="28"/>
    </row>
    <row r="264" spans="2:4" x14ac:dyDescent="0.2">
      <c r="B264" s="28"/>
      <c r="C264" s="28"/>
      <c r="D264" s="28"/>
    </row>
    <row r="265" spans="2:4" x14ac:dyDescent="0.2">
      <c r="B265" s="28"/>
      <c r="C265" s="28"/>
      <c r="D265" s="28"/>
    </row>
    <row r="266" spans="2:4" x14ac:dyDescent="0.2">
      <c r="B266" s="28"/>
      <c r="C266" s="28"/>
      <c r="D266" s="28"/>
    </row>
    <row r="267" spans="2:4" x14ac:dyDescent="0.2">
      <c r="B267" s="28"/>
      <c r="C267" s="28"/>
      <c r="D267" s="28"/>
    </row>
    <row r="268" spans="2:4" x14ac:dyDescent="0.2">
      <c r="B268" s="28"/>
      <c r="C268" s="28"/>
      <c r="D268" s="28"/>
    </row>
    <row r="269" spans="2:4" x14ac:dyDescent="0.2">
      <c r="B269" s="28"/>
      <c r="C269" s="28"/>
      <c r="D269" s="28"/>
    </row>
    <row r="270" spans="2:4" x14ac:dyDescent="0.2">
      <c r="B270" s="28"/>
      <c r="C270" s="28"/>
      <c r="D270" s="28"/>
    </row>
    <row r="271" spans="2:4" x14ac:dyDescent="0.2">
      <c r="B271" s="28"/>
      <c r="C271" s="28"/>
      <c r="D271" s="28"/>
    </row>
    <row r="272" spans="2:4" x14ac:dyDescent="0.2">
      <c r="B272" s="28"/>
      <c r="C272" s="28"/>
      <c r="D272" s="28"/>
    </row>
    <row r="273" spans="2:4" x14ac:dyDescent="0.2">
      <c r="B273" s="28"/>
      <c r="C273" s="28"/>
      <c r="D273" s="28"/>
    </row>
    <row r="274" spans="2:4" x14ac:dyDescent="0.2">
      <c r="B274" s="28"/>
      <c r="C274" s="28"/>
      <c r="D274" s="28"/>
    </row>
    <row r="275" spans="2:4" x14ac:dyDescent="0.2">
      <c r="B275" s="28"/>
      <c r="C275" s="28"/>
      <c r="D275" s="28"/>
    </row>
    <row r="276" spans="2:4" x14ac:dyDescent="0.2">
      <c r="B276" s="28"/>
      <c r="C276" s="28"/>
      <c r="D276" s="28"/>
    </row>
    <row r="277" spans="2:4" x14ac:dyDescent="0.2">
      <c r="B277" s="28"/>
      <c r="C277" s="28"/>
      <c r="D277" s="28"/>
    </row>
    <row r="278" spans="2:4" x14ac:dyDescent="0.2">
      <c r="B278" s="28"/>
      <c r="C278" s="28"/>
      <c r="D278" s="28"/>
    </row>
    <row r="279" spans="2:4" x14ac:dyDescent="0.2">
      <c r="B279" s="28"/>
      <c r="C279" s="28"/>
      <c r="D279" s="28"/>
    </row>
    <row r="280" spans="2:4" x14ac:dyDescent="0.2">
      <c r="B280" s="28"/>
      <c r="C280" s="28"/>
      <c r="D280" s="28"/>
    </row>
    <row r="281" spans="2:4" x14ac:dyDescent="0.2">
      <c r="B281" s="28"/>
      <c r="C281" s="28"/>
      <c r="D281" s="28"/>
    </row>
    <row r="282" spans="2:4" x14ac:dyDescent="0.2">
      <c r="B282" s="28"/>
      <c r="C282" s="28"/>
      <c r="D282" s="28"/>
    </row>
    <row r="283" spans="2:4" x14ac:dyDescent="0.2">
      <c r="B283" s="28"/>
      <c r="C283" s="28"/>
      <c r="D283" s="28"/>
    </row>
    <row r="284" spans="2:4" x14ac:dyDescent="0.2">
      <c r="B284" s="28"/>
      <c r="C284" s="28"/>
      <c r="D284" s="28"/>
    </row>
    <row r="285" spans="2:4" x14ac:dyDescent="0.2">
      <c r="B285" s="28"/>
      <c r="C285" s="28"/>
      <c r="D285" s="28"/>
    </row>
    <row r="286" spans="2:4" x14ac:dyDescent="0.2">
      <c r="B286" s="28"/>
      <c r="C286" s="28"/>
      <c r="D286" s="28"/>
    </row>
    <row r="287" spans="2:4" x14ac:dyDescent="0.2">
      <c r="B287" s="28"/>
      <c r="C287" s="28"/>
      <c r="D287" s="28"/>
    </row>
    <row r="288" spans="2:4" x14ac:dyDescent="0.2">
      <c r="B288" s="28"/>
      <c r="C288" s="28"/>
      <c r="D288" s="28"/>
    </row>
    <row r="289" spans="2:4" x14ac:dyDescent="0.2">
      <c r="B289" s="28"/>
      <c r="C289" s="28"/>
      <c r="D289" s="28"/>
    </row>
    <row r="290" spans="2:4" x14ac:dyDescent="0.2">
      <c r="B290" s="28"/>
      <c r="C290" s="28"/>
      <c r="D290" s="28"/>
    </row>
    <row r="291" spans="2:4" x14ac:dyDescent="0.2">
      <c r="B291" s="28"/>
      <c r="C291" s="28"/>
      <c r="D291" s="28"/>
    </row>
    <row r="292" spans="2:4" x14ac:dyDescent="0.2">
      <c r="B292" s="28"/>
      <c r="C292" s="28"/>
      <c r="D292" s="28"/>
    </row>
    <row r="293" spans="2:4" x14ac:dyDescent="0.2">
      <c r="B293" s="28"/>
      <c r="C293" s="28"/>
      <c r="D293" s="28"/>
    </row>
    <row r="294" spans="2:4" x14ac:dyDescent="0.2">
      <c r="B294" s="28"/>
      <c r="C294" s="28"/>
      <c r="D294" s="28"/>
    </row>
    <row r="295" spans="2:4" x14ac:dyDescent="0.2">
      <c r="B295" s="28"/>
      <c r="C295" s="28"/>
      <c r="D295" s="28"/>
    </row>
    <row r="296" spans="2:4" x14ac:dyDescent="0.2">
      <c r="B296" s="28"/>
      <c r="C296" s="28"/>
      <c r="D296" s="28"/>
    </row>
    <row r="297" spans="2:4" x14ac:dyDescent="0.2">
      <c r="B297" s="28"/>
      <c r="C297" s="28"/>
      <c r="D297" s="28"/>
    </row>
    <row r="298" spans="2:4" x14ac:dyDescent="0.2">
      <c r="B298" s="28"/>
      <c r="C298" s="28"/>
      <c r="D298" s="28"/>
    </row>
    <row r="299" spans="2:4" x14ac:dyDescent="0.2">
      <c r="B299" s="28"/>
      <c r="C299" s="28"/>
      <c r="D299" s="28"/>
    </row>
    <row r="300" spans="2:4" x14ac:dyDescent="0.2">
      <c r="B300" s="28"/>
      <c r="C300" s="28"/>
      <c r="D300" s="28"/>
    </row>
    <row r="301" spans="2:4" x14ac:dyDescent="0.2">
      <c r="B301" s="28"/>
      <c r="C301" s="28"/>
      <c r="D301" s="28"/>
    </row>
    <row r="302" spans="2:4" x14ac:dyDescent="0.2">
      <c r="B302" s="28"/>
      <c r="C302" s="28"/>
      <c r="D302" s="28"/>
    </row>
    <row r="303" spans="2:4" x14ac:dyDescent="0.2">
      <c r="B303" s="28"/>
      <c r="C303" s="28"/>
      <c r="D303" s="28"/>
    </row>
    <row r="304" spans="2:4" x14ac:dyDescent="0.2">
      <c r="B304" s="28"/>
      <c r="C304" s="28"/>
      <c r="D304" s="28"/>
    </row>
    <row r="305" spans="2:4" x14ac:dyDescent="0.2">
      <c r="B305" s="28"/>
      <c r="C305" s="28"/>
      <c r="D305" s="28"/>
    </row>
    <row r="306" spans="2:4" x14ac:dyDescent="0.2">
      <c r="B306" s="28"/>
      <c r="C306" s="28"/>
      <c r="D306" s="28"/>
    </row>
    <row r="307" spans="2:4" x14ac:dyDescent="0.2">
      <c r="B307" s="28"/>
      <c r="C307" s="28"/>
      <c r="D307" s="28"/>
    </row>
    <row r="308" spans="2:4" x14ac:dyDescent="0.2">
      <c r="B308" s="28"/>
      <c r="C308" s="28"/>
      <c r="D308" s="28"/>
    </row>
    <row r="309" spans="2:4" x14ac:dyDescent="0.2">
      <c r="B309" s="28"/>
      <c r="C309" s="28"/>
      <c r="D309" s="28"/>
    </row>
    <row r="310" spans="2:4" x14ac:dyDescent="0.2">
      <c r="B310" s="28"/>
      <c r="C310" s="28"/>
      <c r="D310" s="28"/>
    </row>
    <row r="311" spans="2:4" x14ac:dyDescent="0.2">
      <c r="B311" s="28"/>
      <c r="C311" s="28"/>
      <c r="D311" s="28"/>
    </row>
    <row r="312" spans="2:4" x14ac:dyDescent="0.2">
      <c r="B312" s="28"/>
      <c r="C312" s="28"/>
      <c r="D312" s="28"/>
    </row>
    <row r="313" spans="2:4" x14ac:dyDescent="0.2">
      <c r="B313" s="28"/>
      <c r="C313" s="28"/>
      <c r="D313" s="28"/>
    </row>
    <row r="314" spans="2:4" x14ac:dyDescent="0.2">
      <c r="B314" s="28"/>
      <c r="C314" s="28"/>
      <c r="D314" s="28"/>
    </row>
    <row r="315" spans="2:4" x14ac:dyDescent="0.2">
      <c r="B315" s="28"/>
      <c r="C315" s="28"/>
      <c r="D315" s="28"/>
    </row>
    <row r="316" spans="2:4" x14ac:dyDescent="0.2">
      <c r="B316" s="28"/>
      <c r="C316" s="28"/>
      <c r="D316" s="28"/>
    </row>
    <row r="317" spans="2:4" x14ac:dyDescent="0.2">
      <c r="B317" s="28"/>
      <c r="C317" s="28"/>
      <c r="D317" s="28"/>
    </row>
    <row r="318" spans="2:4" x14ac:dyDescent="0.2">
      <c r="B318" s="28"/>
      <c r="C318" s="28"/>
      <c r="D318" s="28"/>
    </row>
    <row r="319" spans="2:4" x14ac:dyDescent="0.2">
      <c r="B319" s="28"/>
      <c r="C319" s="28"/>
      <c r="D319" s="28"/>
    </row>
    <row r="320" spans="2:4" x14ac:dyDescent="0.2">
      <c r="B320" s="28"/>
      <c r="C320" s="28"/>
      <c r="D320" s="28"/>
    </row>
    <row r="321" spans="2:4" x14ac:dyDescent="0.2">
      <c r="B321" s="28"/>
      <c r="C321" s="28"/>
      <c r="D321" s="28"/>
    </row>
    <row r="322" spans="2:4" x14ac:dyDescent="0.2">
      <c r="B322" s="28"/>
      <c r="C322" s="28"/>
      <c r="D322" s="28"/>
    </row>
    <row r="323" spans="2:4" x14ac:dyDescent="0.2">
      <c r="B323" s="28"/>
      <c r="C323" s="28"/>
      <c r="D323" s="28"/>
    </row>
    <row r="324" spans="2:4" x14ac:dyDescent="0.2">
      <c r="B324" s="28"/>
      <c r="C324" s="28"/>
      <c r="D324" s="28"/>
    </row>
    <row r="325" spans="2:4" x14ac:dyDescent="0.2">
      <c r="B325" s="28"/>
      <c r="C325" s="28"/>
      <c r="D325" s="28"/>
    </row>
    <row r="326" spans="2:4" x14ac:dyDescent="0.2">
      <c r="B326" s="28"/>
      <c r="C326" s="28"/>
      <c r="D326" s="28"/>
    </row>
    <row r="327" spans="2:4" x14ac:dyDescent="0.2">
      <c r="B327" s="28"/>
      <c r="C327" s="28"/>
      <c r="D327" s="28"/>
    </row>
    <row r="328" spans="2:4" x14ac:dyDescent="0.2">
      <c r="B328" s="28"/>
      <c r="C328" s="28"/>
      <c r="D328" s="28"/>
    </row>
    <row r="329" spans="2:4" x14ac:dyDescent="0.2">
      <c r="B329" s="28"/>
      <c r="C329" s="28"/>
      <c r="D329" s="28"/>
    </row>
    <row r="330" spans="2:4" x14ac:dyDescent="0.2">
      <c r="B330" s="28"/>
      <c r="C330" s="28"/>
      <c r="D330" s="28"/>
    </row>
    <row r="331" spans="2:4" x14ac:dyDescent="0.2">
      <c r="B331" s="28"/>
      <c r="C331" s="28"/>
      <c r="D331" s="28"/>
    </row>
    <row r="332" spans="2:4" x14ac:dyDescent="0.2">
      <c r="B332" s="28"/>
      <c r="C332" s="28"/>
      <c r="D332" s="28"/>
    </row>
    <row r="333" spans="2:4" x14ac:dyDescent="0.2">
      <c r="B333" s="28"/>
      <c r="C333" s="28"/>
      <c r="D333" s="28"/>
    </row>
    <row r="334" spans="2:4" x14ac:dyDescent="0.2">
      <c r="B334" s="28"/>
      <c r="C334" s="28"/>
      <c r="D334" s="28"/>
    </row>
    <row r="335" spans="2:4" x14ac:dyDescent="0.2">
      <c r="B335" s="28"/>
      <c r="C335" s="28"/>
      <c r="D335" s="28"/>
    </row>
    <row r="336" spans="2:4" x14ac:dyDescent="0.2">
      <c r="B336" s="28"/>
      <c r="C336" s="28"/>
      <c r="D336" s="28"/>
    </row>
    <row r="337" spans="2:4" x14ac:dyDescent="0.2">
      <c r="B337" s="28"/>
      <c r="C337" s="28"/>
      <c r="D337" s="28"/>
    </row>
    <row r="338" spans="2:4" x14ac:dyDescent="0.2">
      <c r="B338" s="28"/>
      <c r="C338" s="28"/>
      <c r="D338" s="28"/>
    </row>
    <row r="339" spans="2:4" x14ac:dyDescent="0.2">
      <c r="B339" s="28"/>
      <c r="C339" s="28"/>
      <c r="D339" s="28"/>
    </row>
    <row r="340" spans="2:4" x14ac:dyDescent="0.2">
      <c r="B340" s="28"/>
      <c r="C340" s="28"/>
      <c r="D340" s="28"/>
    </row>
    <row r="341" spans="2:4" x14ac:dyDescent="0.2">
      <c r="B341" s="28"/>
      <c r="C341" s="28"/>
      <c r="D341" s="28"/>
    </row>
    <row r="342" spans="2:4" x14ac:dyDescent="0.2">
      <c r="B342" s="28"/>
      <c r="C342" s="28"/>
      <c r="D342" s="28"/>
    </row>
    <row r="343" spans="2:4" x14ac:dyDescent="0.2">
      <c r="B343" s="28"/>
      <c r="C343" s="28"/>
      <c r="D343" s="28"/>
    </row>
    <row r="344" spans="2:4" x14ac:dyDescent="0.2">
      <c r="B344" s="28"/>
      <c r="C344" s="28"/>
      <c r="D344" s="28"/>
    </row>
    <row r="345" spans="2:4" x14ac:dyDescent="0.2">
      <c r="B345" s="28"/>
      <c r="C345" s="28"/>
      <c r="D345" s="28"/>
    </row>
    <row r="346" spans="2:4" x14ac:dyDescent="0.2">
      <c r="B346" s="28"/>
      <c r="C346" s="28"/>
      <c r="D346" s="28"/>
    </row>
    <row r="347" spans="2:4" x14ac:dyDescent="0.2">
      <c r="B347" s="28"/>
      <c r="C347" s="28"/>
      <c r="D347" s="28"/>
    </row>
    <row r="348" spans="2:4" x14ac:dyDescent="0.2">
      <c r="B348" s="28"/>
      <c r="C348" s="28"/>
      <c r="D348" s="28"/>
    </row>
    <row r="349" spans="2:4" x14ac:dyDescent="0.2">
      <c r="B349" s="28"/>
      <c r="C349" s="28"/>
      <c r="D349" s="28"/>
    </row>
    <row r="350" spans="2:4" x14ac:dyDescent="0.2">
      <c r="B350" s="28"/>
      <c r="C350" s="28"/>
      <c r="D350" s="28"/>
    </row>
    <row r="351" spans="2:4" x14ac:dyDescent="0.2">
      <c r="B351" s="28"/>
      <c r="C351" s="28"/>
      <c r="D351" s="28"/>
    </row>
    <row r="352" spans="2:4" x14ac:dyDescent="0.2">
      <c r="B352" s="28"/>
      <c r="C352" s="28"/>
      <c r="D352" s="28"/>
    </row>
    <row r="353" spans="2:4" x14ac:dyDescent="0.2">
      <c r="B353" s="28"/>
      <c r="C353" s="28"/>
      <c r="D353" s="28"/>
    </row>
    <row r="354" spans="2:4" x14ac:dyDescent="0.2">
      <c r="B354" s="28"/>
      <c r="C354" s="28"/>
      <c r="D354" s="28"/>
    </row>
    <row r="355" spans="2:4" x14ac:dyDescent="0.2">
      <c r="B355" s="28"/>
      <c r="C355" s="28"/>
      <c r="D355" s="28"/>
    </row>
    <row r="356" spans="2:4" x14ac:dyDescent="0.2">
      <c r="B356" s="28"/>
      <c r="C356" s="28"/>
      <c r="D356" s="28"/>
    </row>
    <row r="357" spans="2:4" x14ac:dyDescent="0.2">
      <c r="B357" s="28"/>
      <c r="C357" s="28"/>
      <c r="D357" s="28"/>
    </row>
    <row r="358" spans="2:4" x14ac:dyDescent="0.2">
      <c r="B358" s="28"/>
      <c r="C358" s="28"/>
      <c r="D358" s="28"/>
    </row>
    <row r="359" spans="2:4" x14ac:dyDescent="0.2">
      <c r="B359" s="28"/>
      <c r="C359" s="28"/>
      <c r="D359" s="28"/>
    </row>
    <row r="360" spans="2:4" x14ac:dyDescent="0.2">
      <c r="B360" s="28"/>
      <c r="C360" s="28"/>
      <c r="D360" s="28"/>
    </row>
    <row r="361" spans="2:4" x14ac:dyDescent="0.2">
      <c r="B361" s="28"/>
      <c r="C361" s="28"/>
      <c r="D361" s="28"/>
    </row>
    <row r="362" spans="2:4" x14ac:dyDescent="0.2">
      <c r="B362" s="28"/>
      <c r="C362" s="28"/>
      <c r="D362" s="28"/>
    </row>
    <row r="363" spans="2:4" x14ac:dyDescent="0.2">
      <c r="B363" s="28"/>
      <c r="C363" s="28"/>
      <c r="D363" s="28"/>
    </row>
    <row r="364" spans="2:4" x14ac:dyDescent="0.2">
      <c r="B364" s="28"/>
      <c r="C364" s="28"/>
      <c r="D364" s="28"/>
    </row>
    <row r="365" spans="2:4" x14ac:dyDescent="0.2">
      <c r="B365" s="28"/>
      <c r="C365" s="28"/>
      <c r="D365" s="28"/>
    </row>
    <row r="366" spans="2:4" x14ac:dyDescent="0.2">
      <c r="B366" s="28"/>
      <c r="C366" s="28"/>
      <c r="D366" s="28"/>
    </row>
    <row r="367" spans="2:4" x14ac:dyDescent="0.2">
      <c r="B367" s="28"/>
      <c r="C367" s="28"/>
      <c r="D367" s="28"/>
    </row>
    <row r="368" spans="2:4" x14ac:dyDescent="0.2">
      <c r="B368" s="28"/>
      <c r="C368" s="28"/>
      <c r="D368" s="28"/>
    </row>
    <row r="369" spans="2:4" x14ac:dyDescent="0.2">
      <c r="B369" s="28"/>
      <c r="C369" s="28"/>
      <c r="D369" s="28"/>
    </row>
    <row r="370" spans="2:4" x14ac:dyDescent="0.2">
      <c r="B370" s="28"/>
      <c r="C370" s="28"/>
      <c r="D370" s="28"/>
    </row>
    <row r="371" spans="2:4" x14ac:dyDescent="0.2">
      <c r="B371" s="28"/>
      <c r="C371" s="28"/>
      <c r="D371" s="28"/>
    </row>
    <row r="372" spans="2:4" x14ac:dyDescent="0.2">
      <c r="B372" s="28"/>
      <c r="C372" s="28"/>
      <c r="D372" s="28"/>
    </row>
    <row r="373" spans="2:4" x14ac:dyDescent="0.2">
      <c r="B373" s="28"/>
      <c r="C373" s="28"/>
      <c r="D373" s="28"/>
    </row>
    <row r="374" spans="2:4" x14ac:dyDescent="0.2">
      <c r="B374" s="28"/>
      <c r="C374" s="28"/>
      <c r="D374" s="28"/>
    </row>
    <row r="375" spans="2:4" x14ac:dyDescent="0.2">
      <c r="B375" s="28"/>
      <c r="C375" s="28"/>
      <c r="D375" s="28"/>
    </row>
    <row r="376" spans="2:4" x14ac:dyDescent="0.2">
      <c r="B376" s="28"/>
      <c r="C376" s="28"/>
      <c r="D376" s="28"/>
    </row>
    <row r="377" spans="2:4" x14ac:dyDescent="0.2">
      <c r="B377" s="28"/>
      <c r="C377" s="28"/>
      <c r="D377" s="28"/>
    </row>
    <row r="378" spans="2:4" x14ac:dyDescent="0.2">
      <c r="B378" s="28"/>
      <c r="C378" s="28"/>
      <c r="D378" s="28"/>
    </row>
    <row r="379" spans="2:4" x14ac:dyDescent="0.2">
      <c r="B379" s="28"/>
      <c r="C379" s="28"/>
      <c r="D379" s="28"/>
    </row>
    <row r="380" spans="2:4" x14ac:dyDescent="0.2">
      <c r="B380" s="28"/>
      <c r="C380" s="28"/>
      <c r="D380" s="28"/>
    </row>
    <row r="381" spans="2:4" x14ac:dyDescent="0.2">
      <c r="B381" s="28"/>
      <c r="C381" s="28"/>
      <c r="D381" s="28"/>
    </row>
    <row r="382" spans="2:4" x14ac:dyDescent="0.2">
      <c r="B382" s="28"/>
      <c r="C382" s="28"/>
      <c r="D382" s="28"/>
    </row>
    <row r="383" spans="2:4" x14ac:dyDescent="0.2">
      <c r="B383" s="28"/>
      <c r="C383" s="28"/>
      <c r="D383" s="28"/>
    </row>
    <row r="384" spans="2:4" x14ac:dyDescent="0.2">
      <c r="B384" s="28"/>
      <c r="C384" s="28"/>
      <c r="D384" s="28"/>
    </row>
    <row r="385" spans="2:4" x14ac:dyDescent="0.2">
      <c r="B385" s="28"/>
      <c r="C385" s="28"/>
      <c r="D385" s="28"/>
    </row>
    <row r="386" spans="2:4" x14ac:dyDescent="0.2">
      <c r="B386" s="28"/>
      <c r="C386" s="28"/>
      <c r="D386" s="28"/>
    </row>
    <row r="387" spans="2:4" x14ac:dyDescent="0.2">
      <c r="B387" s="28"/>
      <c r="C387" s="28"/>
      <c r="D387" s="28"/>
    </row>
    <row r="388" spans="2:4" x14ac:dyDescent="0.2">
      <c r="B388" s="28"/>
      <c r="C388" s="28"/>
      <c r="D388" s="28"/>
    </row>
    <row r="389" spans="2:4" x14ac:dyDescent="0.2">
      <c r="B389" s="28"/>
      <c r="C389" s="28"/>
      <c r="D389" s="28"/>
    </row>
    <row r="390" spans="2:4" x14ac:dyDescent="0.2">
      <c r="B390" s="28"/>
      <c r="C390" s="28"/>
      <c r="D390" s="28"/>
    </row>
    <row r="391" spans="2:4" x14ac:dyDescent="0.2">
      <c r="B391" s="28"/>
      <c r="C391" s="28"/>
      <c r="D391" s="28"/>
    </row>
    <row r="392" spans="2:4" x14ac:dyDescent="0.2">
      <c r="B392" s="28"/>
      <c r="C392" s="28"/>
      <c r="D392" s="28"/>
    </row>
    <row r="393" spans="2:4" x14ac:dyDescent="0.2">
      <c r="B393" s="28"/>
      <c r="C393" s="28"/>
      <c r="D393" s="28"/>
    </row>
    <row r="394" spans="2:4" x14ac:dyDescent="0.2">
      <c r="B394" s="28"/>
      <c r="C394" s="28"/>
      <c r="D394" s="28"/>
    </row>
    <row r="395" spans="2:4" x14ac:dyDescent="0.2">
      <c r="B395" s="28"/>
      <c r="C395" s="28"/>
      <c r="D395" s="28"/>
    </row>
    <row r="396" spans="2:4" x14ac:dyDescent="0.2">
      <c r="B396" s="28"/>
      <c r="C396" s="28"/>
      <c r="D396" s="28"/>
    </row>
    <row r="397" spans="2:4" x14ac:dyDescent="0.2">
      <c r="B397" s="28"/>
      <c r="C397" s="28"/>
      <c r="D397" s="28"/>
    </row>
    <row r="398" spans="2:4" x14ac:dyDescent="0.2">
      <c r="B398" s="28"/>
      <c r="C398" s="28"/>
      <c r="D398" s="28"/>
    </row>
    <row r="399" spans="2:4" x14ac:dyDescent="0.2">
      <c r="B399" s="28"/>
      <c r="C399" s="28"/>
      <c r="D399" s="28"/>
    </row>
    <row r="400" spans="2:4" x14ac:dyDescent="0.2">
      <c r="B400" s="28"/>
      <c r="C400" s="28"/>
      <c r="D400" s="28"/>
    </row>
    <row r="401" spans="2:4" x14ac:dyDescent="0.2">
      <c r="B401" s="28"/>
      <c r="C401" s="28"/>
      <c r="D401" s="28"/>
    </row>
    <row r="402" spans="2:4" x14ac:dyDescent="0.2">
      <c r="B402" s="28"/>
      <c r="C402" s="28"/>
      <c r="D402" s="28"/>
    </row>
    <row r="403" spans="2:4" x14ac:dyDescent="0.2">
      <c r="B403" s="28"/>
      <c r="C403" s="28"/>
      <c r="D403" s="28"/>
    </row>
    <row r="404" spans="2:4" x14ac:dyDescent="0.2">
      <c r="B404" s="28"/>
      <c r="C404" s="28"/>
      <c r="D404" s="28"/>
    </row>
    <row r="405" spans="2:4" x14ac:dyDescent="0.2">
      <c r="B405" s="28"/>
      <c r="C405" s="28"/>
      <c r="D405" s="28"/>
    </row>
    <row r="406" spans="2:4" x14ac:dyDescent="0.2">
      <c r="B406" s="28"/>
      <c r="C406" s="28"/>
      <c r="D406" s="28"/>
    </row>
    <row r="407" spans="2:4" x14ac:dyDescent="0.2">
      <c r="B407" s="28"/>
      <c r="C407" s="28"/>
      <c r="D407" s="28"/>
    </row>
    <row r="408" spans="2:4" x14ac:dyDescent="0.2">
      <c r="B408" s="28"/>
      <c r="C408" s="28"/>
      <c r="D408" s="28"/>
    </row>
    <row r="409" spans="2:4" x14ac:dyDescent="0.2">
      <c r="B409" s="28"/>
      <c r="C409" s="28"/>
      <c r="D409" s="28"/>
    </row>
    <row r="410" spans="2:4" x14ac:dyDescent="0.2">
      <c r="B410" s="28"/>
      <c r="C410" s="28"/>
      <c r="D410" s="28"/>
    </row>
    <row r="411" spans="2:4" x14ac:dyDescent="0.2">
      <c r="B411" s="28"/>
      <c r="C411" s="28"/>
      <c r="D411" s="28"/>
    </row>
    <row r="412" spans="2:4" x14ac:dyDescent="0.2">
      <c r="B412" s="28"/>
      <c r="C412" s="28"/>
      <c r="D412" s="28"/>
    </row>
    <row r="413" spans="2:4" x14ac:dyDescent="0.2">
      <c r="B413" s="28"/>
      <c r="C413" s="28"/>
      <c r="D413" s="28"/>
    </row>
    <row r="414" spans="2:4" x14ac:dyDescent="0.2">
      <c r="B414" s="28"/>
      <c r="C414" s="28"/>
      <c r="D414" s="28"/>
    </row>
    <row r="415" spans="2:4" x14ac:dyDescent="0.2">
      <c r="B415" s="28"/>
      <c r="C415" s="28"/>
      <c r="D415" s="28"/>
    </row>
    <row r="416" spans="2:4" x14ac:dyDescent="0.2">
      <c r="B416" s="28"/>
      <c r="C416" s="28"/>
      <c r="D416" s="28"/>
    </row>
    <row r="417" spans="2:4" x14ac:dyDescent="0.2">
      <c r="B417" s="28"/>
      <c r="C417" s="28"/>
      <c r="D417" s="28"/>
    </row>
    <row r="418" spans="2:4" x14ac:dyDescent="0.2">
      <c r="B418" s="28"/>
      <c r="C418" s="28"/>
      <c r="D418" s="28"/>
    </row>
    <row r="419" spans="2:4" x14ac:dyDescent="0.2">
      <c r="B419" s="28"/>
      <c r="C419" s="28"/>
      <c r="D419" s="28"/>
    </row>
    <row r="420" spans="2:4" x14ac:dyDescent="0.2">
      <c r="B420" s="28"/>
      <c r="C420" s="28"/>
      <c r="D420" s="28"/>
    </row>
    <row r="421" spans="2:4" x14ac:dyDescent="0.2">
      <c r="B421" s="28"/>
      <c r="C421" s="28"/>
      <c r="D421" s="28"/>
    </row>
    <row r="422" spans="2:4" x14ac:dyDescent="0.2">
      <c r="B422" s="28"/>
      <c r="C422" s="28"/>
      <c r="D422" s="28"/>
    </row>
    <row r="423" spans="2:4" x14ac:dyDescent="0.2">
      <c r="B423" s="28"/>
      <c r="C423" s="28"/>
      <c r="D423" s="28"/>
    </row>
    <row r="424" spans="2:4" x14ac:dyDescent="0.2">
      <c r="B424" s="28"/>
      <c r="C424" s="28"/>
      <c r="D424" s="28"/>
    </row>
    <row r="425" spans="2:4" x14ac:dyDescent="0.2">
      <c r="B425" s="28"/>
      <c r="C425" s="28"/>
      <c r="D425" s="28"/>
    </row>
    <row r="426" spans="2:4" x14ac:dyDescent="0.2">
      <c r="B426" s="28"/>
      <c r="C426" s="28"/>
      <c r="D426" s="28"/>
    </row>
    <row r="427" spans="2:4" x14ac:dyDescent="0.2">
      <c r="B427" s="28"/>
      <c r="C427" s="28"/>
      <c r="D427" s="28"/>
    </row>
    <row r="428" spans="2:4" x14ac:dyDescent="0.2">
      <c r="B428" s="28"/>
      <c r="C428" s="28"/>
      <c r="D428" s="28"/>
    </row>
    <row r="429" spans="2:4" x14ac:dyDescent="0.2">
      <c r="B429" s="28"/>
      <c r="C429" s="28"/>
      <c r="D429" s="28"/>
    </row>
    <row r="430" spans="2:4" x14ac:dyDescent="0.2">
      <c r="B430" s="28"/>
      <c r="C430" s="28"/>
      <c r="D430" s="28"/>
    </row>
    <row r="431" spans="2:4" x14ac:dyDescent="0.2">
      <c r="B431" s="28"/>
      <c r="C431" s="28"/>
      <c r="D431" s="28"/>
    </row>
    <row r="432" spans="2:4" x14ac:dyDescent="0.2">
      <c r="B432" s="28"/>
      <c r="C432" s="28"/>
      <c r="D432" s="28"/>
    </row>
    <row r="433" spans="2:4" x14ac:dyDescent="0.2">
      <c r="B433" s="28"/>
      <c r="C433" s="28"/>
      <c r="D433" s="28"/>
    </row>
    <row r="434" spans="2:4" x14ac:dyDescent="0.2">
      <c r="B434" s="28"/>
      <c r="C434" s="28"/>
      <c r="D434" s="28"/>
    </row>
    <row r="435" spans="2:4" x14ac:dyDescent="0.2">
      <c r="B435" s="28"/>
      <c r="C435" s="28"/>
      <c r="D435" s="28"/>
    </row>
    <row r="436" spans="2:4" x14ac:dyDescent="0.2">
      <c r="B436" s="28"/>
      <c r="C436" s="28"/>
      <c r="D436" s="28"/>
    </row>
    <row r="437" spans="2:4" x14ac:dyDescent="0.2">
      <c r="B437" s="28"/>
      <c r="C437" s="28"/>
      <c r="D437" s="28"/>
    </row>
    <row r="438" spans="2:4" x14ac:dyDescent="0.2">
      <c r="B438" s="28"/>
      <c r="C438" s="28"/>
      <c r="D438" s="28"/>
    </row>
    <row r="439" spans="2:4" x14ac:dyDescent="0.2">
      <c r="B439" s="28"/>
      <c r="C439" s="28"/>
      <c r="D439" s="28"/>
    </row>
    <row r="440" spans="2:4" x14ac:dyDescent="0.2">
      <c r="B440" s="28"/>
      <c r="C440" s="28"/>
      <c r="D440" s="28"/>
    </row>
    <row r="441" spans="2:4" x14ac:dyDescent="0.2">
      <c r="B441" s="28"/>
      <c r="C441" s="28"/>
      <c r="D441" s="28"/>
    </row>
    <row r="442" spans="2:4" x14ac:dyDescent="0.2">
      <c r="B442" s="28"/>
      <c r="C442" s="28"/>
      <c r="D442" s="28"/>
    </row>
    <row r="443" spans="2:4" x14ac:dyDescent="0.2">
      <c r="B443" s="28"/>
      <c r="C443" s="28"/>
      <c r="D443" s="28"/>
    </row>
    <row r="444" spans="2:4" x14ac:dyDescent="0.2">
      <c r="B444" s="28"/>
      <c r="C444" s="28"/>
      <c r="D444" s="28"/>
    </row>
    <row r="445" spans="2:4" x14ac:dyDescent="0.2">
      <c r="B445" s="28"/>
      <c r="C445" s="28"/>
      <c r="D445" s="28"/>
    </row>
    <row r="446" spans="2:4" x14ac:dyDescent="0.2">
      <c r="B446" s="28"/>
      <c r="C446" s="28"/>
      <c r="D446" s="28"/>
    </row>
    <row r="447" spans="2:4" x14ac:dyDescent="0.2">
      <c r="B447" s="28"/>
      <c r="C447" s="28"/>
      <c r="D447" s="28"/>
    </row>
    <row r="448" spans="2:4" x14ac:dyDescent="0.2">
      <c r="B448" s="28"/>
      <c r="C448" s="28"/>
      <c r="D448" s="28"/>
    </row>
    <row r="449" spans="2:4" x14ac:dyDescent="0.2">
      <c r="B449" s="28"/>
      <c r="C449" s="28"/>
      <c r="D449" s="28"/>
    </row>
    <row r="450" spans="2:4" x14ac:dyDescent="0.2">
      <c r="B450" s="28"/>
      <c r="C450" s="28"/>
      <c r="D450" s="28"/>
    </row>
    <row r="451" spans="2:4" x14ac:dyDescent="0.2">
      <c r="B451" s="28"/>
      <c r="C451" s="28"/>
      <c r="D451" s="28"/>
    </row>
    <row r="452" spans="2:4" x14ac:dyDescent="0.2">
      <c r="B452" s="28"/>
      <c r="C452" s="28"/>
      <c r="D452" s="28"/>
    </row>
    <row r="453" spans="2:4" x14ac:dyDescent="0.2">
      <c r="B453" s="28"/>
      <c r="C453" s="28"/>
      <c r="D453" s="28"/>
    </row>
    <row r="454" spans="2:4" x14ac:dyDescent="0.2">
      <c r="B454" s="28"/>
      <c r="C454" s="28"/>
      <c r="D454" s="28"/>
    </row>
    <row r="455" spans="2:4" x14ac:dyDescent="0.2">
      <c r="B455" s="28"/>
      <c r="C455" s="28"/>
      <c r="D455" s="28"/>
    </row>
    <row r="456" spans="2:4" x14ac:dyDescent="0.2">
      <c r="B456" s="28"/>
      <c r="C456" s="28"/>
      <c r="D456" s="28"/>
    </row>
    <row r="457" spans="2:4" x14ac:dyDescent="0.2">
      <c r="B457" s="28"/>
      <c r="C457" s="28"/>
      <c r="D457" s="28"/>
    </row>
    <row r="458" spans="2:4" x14ac:dyDescent="0.2">
      <c r="B458" s="28"/>
      <c r="C458" s="28"/>
      <c r="D458" s="28"/>
    </row>
    <row r="459" spans="2:4" x14ac:dyDescent="0.2">
      <c r="B459" s="28"/>
      <c r="C459" s="28"/>
      <c r="D459" s="28"/>
    </row>
    <row r="460" spans="2:4" x14ac:dyDescent="0.2">
      <c r="B460" s="28"/>
      <c r="C460" s="28"/>
      <c r="D460" s="28"/>
    </row>
    <row r="461" spans="2:4" x14ac:dyDescent="0.2">
      <c r="B461" s="28"/>
      <c r="C461" s="28"/>
      <c r="D461" s="28"/>
    </row>
    <row r="462" spans="2:4" x14ac:dyDescent="0.2">
      <c r="B462" s="28"/>
      <c r="C462" s="28"/>
      <c r="D462" s="28"/>
    </row>
    <row r="463" spans="2:4" x14ac:dyDescent="0.2">
      <c r="B463" s="28"/>
      <c r="C463" s="28"/>
      <c r="D463" s="28"/>
    </row>
    <row r="464" spans="2:4" x14ac:dyDescent="0.2">
      <c r="B464" s="28"/>
      <c r="C464" s="28"/>
      <c r="D464" s="28"/>
    </row>
    <row r="465" spans="2:4" x14ac:dyDescent="0.2">
      <c r="B465" s="28"/>
      <c r="C465" s="28"/>
      <c r="D465" s="28"/>
    </row>
    <row r="466" spans="2:4" x14ac:dyDescent="0.2">
      <c r="B466" s="28"/>
      <c r="C466" s="28"/>
      <c r="D466" s="28"/>
    </row>
    <row r="467" spans="2:4" x14ac:dyDescent="0.2">
      <c r="B467" s="28"/>
      <c r="C467" s="28"/>
      <c r="D467" s="28"/>
    </row>
    <row r="468" spans="2:4" x14ac:dyDescent="0.2">
      <c r="B468" s="28"/>
      <c r="C468" s="28"/>
      <c r="D468" s="28"/>
    </row>
    <row r="469" spans="2:4" x14ac:dyDescent="0.2">
      <c r="B469" s="28"/>
      <c r="C469" s="28"/>
      <c r="D469" s="28"/>
    </row>
    <row r="470" spans="2:4" x14ac:dyDescent="0.2">
      <c r="B470" s="28"/>
      <c r="C470" s="28"/>
      <c r="D470" s="28"/>
    </row>
    <row r="471" spans="2:4" x14ac:dyDescent="0.2">
      <c r="B471" s="28"/>
      <c r="C471" s="28"/>
      <c r="D471" s="28"/>
    </row>
    <row r="472" spans="2:4" x14ac:dyDescent="0.2">
      <c r="B472" s="28"/>
      <c r="C472" s="28"/>
      <c r="D472" s="28"/>
    </row>
    <row r="473" spans="2:4" x14ac:dyDescent="0.2">
      <c r="B473" s="28"/>
      <c r="C473" s="28"/>
      <c r="D473" s="28"/>
    </row>
    <row r="474" spans="2:4" x14ac:dyDescent="0.2">
      <c r="B474" s="28"/>
      <c r="C474" s="28"/>
      <c r="D474" s="28"/>
    </row>
    <row r="475" spans="2:4" x14ac:dyDescent="0.2">
      <c r="B475" s="28"/>
      <c r="C475" s="28"/>
      <c r="D475" s="28"/>
    </row>
    <row r="476" spans="2:4" x14ac:dyDescent="0.2">
      <c r="B476" s="28"/>
      <c r="C476" s="28"/>
      <c r="D476" s="28"/>
    </row>
    <row r="477" spans="2:4" x14ac:dyDescent="0.2">
      <c r="B477" s="28"/>
      <c r="C477" s="28"/>
      <c r="D477" s="28"/>
    </row>
    <row r="478" spans="2:4" x14ac:dyDescent="0.2">
      <c r="B478" s="28"/>
      <c r="C478" s="28"/>
      <c r="D478" s="28"/>
    </row>
    <row r="479" spans="2:4" x14ac:dyDescent="0.2">
      <c r="B479" s="28"/>
      <c r="C479" s="28"/>
      <c r="D479" s="28"/>
    </row>
    <row r="480" spans="2:4" x14ac:dyDescent="0.2">
      <c r="B480" s="28"/>
      <c r="C480" s="28"/>
      <c r="D480" s="28"/>
    </row>
    <row r="481" spans="2:4" x14ac:dyDescent="0.2">
      <c r="B481" s="28"/>
      <c r="C481" s="28"/>
      <c r="D481" s="28"/>
    </row>
    <row r="482" spans="2:4" x14ac:dyDescent="0.2">
      <c r="B482" s="28"/>
      <c r="C482" s="28"/>
      <c r="D482" s="28"/>
    </row>
    <row r="483" spans="2:4" x14ac:dyDescent="0.2">
      <c r="B483" s="28"/>
      <c r="C483" s="28"/>
      <c r="D483" s="28"/>
    </row>
    <row r="484" spans="2:4" x14ac:dyDescent="0.2">
      <c r="B484" s="28"/>
      <c r="C484" s="28"/>
      <c r="D484" s="28"/>
    </row>
    <row r="485" spans="2:4" x14ac:dyDescent="0.2">
      <c r="B485" s="28"/>
      <c r="C485" s="28"/>
      <c r="D485" s="28"/>
    </row>
    <row r="486" spans="2:4" x14ac:dyDescent="0.2">
      <c r="B486" s="28"/>
      <c r="C486" s="28"/>
      <c r="D486" s="28"/>
    </row>
    <row r="487" spans="2:4" x14ac:dyDescent="0.2">
      <c r="B487" s="28"/>
      <c r="C487" s="28"/>
      <c r="D487" s="28"/>
    </row>
    <row r="488" spans="2:4" x14ac:dyDescent="0.2">
      <c r="B488" s="28"/>
      <c r="C488" s="28"/>
      <c r="D488" s="28"/>
    </row>
    <row r="489" spans="2:4" x14ac:dyDescent="0.2">
      <c r="B489" s="28"/>
      <c r="C489" s="28"/>
      <c r="D489" s="28"/>
    </row>
    <row r="490" spans="2:4" x14ac:dyDescent="0.2">
      <c r="B490" s="28"/>
      <c r="C490" s="28"/>
      <c r="D490" s="28"/>
    </row>
    <row r="491" spans="2:4" x14ac:dyDescent="0.2">
      <c r="B491" s="28"/>
      <c r="C491" s="28"/>
      <c r="D491" s="28"/>
    </row>
    <row r="492" spans="2:4" x14ac:dyDescent="0.2">
      <c r="B492" s="28"/>
      <c r="C492" s="28"/>
      <c r="D492" s="28"/>
    </row>
    <row r="493" spans="2:4" x14ac:dyDescent="0.2">
      <c r="B493" s="28"/>
      <c r="C493" s="28"/>
      <c r="D493" s="28"/>
    </row>
    <row r="494" spans="2:4" x14ac:dyDescent="0.2">
      <c r="B494" s="28"/>
      <c r="C494" s="28"/>
      <c r="D494" s="28"/>
    </row>
    <row r="495" spans="2:4" x14ac:dyDescent="0.2">
      <c r="B495" s="28"/>
      <c r="C495" s="28"/>
      <c r="D495" s="28"/>
    </row>
    <row r="496" spans="2:4" x14ac:dyDescent="0.2">
      <c r="B496" s="28"/>
      <c r="C496" s="28"/>
      <c r="D496" s="28"/>
    </row>
    <row r="497" spans="2:4" x14ac:dyDescent="0.2">
      <c r="B497" s="28"/>
      <c r="C497" s="28"/>
      <c r="D497" s="28"/>
    </row>
    <row r="498" spans="2:4" x14ac:dyDescent="0.2">
      <c r="B498" s="28"/>
      <c r="C498" s="28"/>
      <c r="D498" s="28"/>
    </row>
    <row r="499" spans="2:4" x14ac:dyDescent="0.2">
      <c r="B499" s="28"/>
      <c r="C499" s="28"/>
      <c r="D499" s="28"/>
    </row>
    <row r="500" spans="2:4" x14ac:dyDescent="0.2">
      <c r="B500" s="28"/>
      <c r="C500" s="28"/>
      <c r="D500" s="28"/>
    </row>
    <row r="501" spans="2:4" x14ac:dyDescent="0.2">
      <c r="B501" s="28"/>
      <c r="C501" s="28"/>
      <c r="D501" s="28"/>
    </row>
    <row r="502" spans="2:4" x14ac:dyDescent="0.2">
      <c r="B502" s="28"/>
      <c r="C502" s="28"/>
      <c r="D502" s="28"/>
    </row>
    <row r="503" spans="2:4" x14ac:dyDescent="0.2">
      <c r="B503" s="28"/>
      <c r="C503" s="28"/>
      <c r="D503" s="28"/>
    </row>
    <row r="504" spans="2:4" x14ac:dyDescent="0.2">
      <c r="B504" s="28"/>
      <c r="C504" s="28"/>
      <c r="D504" s="28"/>
    </row>
    <row r="505" spans="2:4" x14ac:dyDescent="0.2">
      <c r="B505" s="28"/>
      <c r="C505" s="28"/>
      <c r="D505" s="28"/>
    </row>
    <row r="506" spans="2:4" x14ac:dyDescent="0.2">
      <c r="B506" s="28"/>
      <c r="C506" s="28"/>
      <c r="D506" s="28"/>
    </row>
    <row r="507" spans="2:4" x14ac:dyDescent="0.2">
      <c r="B507" s="28"/>
      <c r="C507" s="28"/>
      <c r="D507" s="28"/>
    </row>
    <row r="508" spans="2:4" x14ac:dyDescent="0.2">
      <c r="B508" s="28"/>
      <c r="C508" s="28"/>
      <c r="D508" s="28"/>
    </row>
    <row r="509" spans="2:4" x14ac:dyDescent="0.2">
      <c r="B509" s="28"/>
      <c r="C509" s="28"/>
      <c r="D509" s="28"/>
    </row>
    <row r="510" spans="2:4" x14ac:dyDescent="0.2">
      <c r="B510" s="28"/>
      <c r="C510" s="28"/>
      <c r="D510" s="28"/>
    </row>
    <row r="511" spans="2:4" x14ac:dyDescent="0.2">
      <c r="B511" s="28"/>
      <c r="C511" s="28"/>
      <c r="D511" s="28"/>
    </row>
    <row r="512" spans="2:4" x14ac:dyDescent="0.2">
      <c r="B512" s="28"/>
      <c r="C512" s="28"/>
      <c r="D512" s="28"/>
    </row>
    <row r="513" spans="2:4" x14ac:dyDescent="0.2">
      <c r="B513" s="28"/>
      <c r="C513" s="28"/>
      <c r="D513" s="28"/>
    </row>
    <row r="514" spans="2:4" x14ac:dyDescent="0.2">
      <c r="B514" s="28"/>
      <c r="C514" s="28"/>
      <c r="D514" s="28"/>
    </row>
    <row r="515" spans="2:4" x14ac:dyDescent="0.2">
      <c r="B515" s="28"/>
      <c r="C515" s="28"/>
      <c r="D515" s="28"/>
    </row>
    <row r="516" spans="2:4" x14ac:dyDescent="0.2">
      <c r="B516" s="28"/>
      <c r="C516" s="28"/>
      <c r="D516" s="28"/>
    </row>
    <row r="517" spans="2:4" x14ac:dyDescent="0.2">
      <c r="B517" s="28"/>
      <c r="C517" s="28"/>
      <c r="D517" s="28"/>
    </row>
    <row r="518" spans="2:4" x14ac:dyDescent="0.2">
      <c r="B518" s="28"/>
      <c r="C518" s="28"/>
      <c r="D518" s="28"/>
    </row>
    <row r="519" spans="2:4" x14ac:dyDescent="0.2">
      <c r="B519" s="28"/>
      <c r="C519" s="28"/>
      <c r="D519" s="28"/>
    </row>
    <row r="520" spans="2:4" x14ac:dyDescent="0.2">
      <c r="B520" s="28"/>
      <c r="C520" s="28"/>
      <c r="D520" s="28"/>
    </row>
    <row r="521" spans="2:4" x14ac:dyDescent="0.2">
      <c r="B521" s="28"/>
      <c r="C521" s="28"/>
      <c r="D521" s="28"/>
    </row>
    <row r="522" spans="2:4" x14ac:dyDescent="0.2">
      <c r="B522" s="28"/>
      <c r="C522" s="28"/>
      <c r="D522" s="28"/>
    </row>
    <row r="523" spans="2:4" x14ac:dyDescent="0.2">
      <c r="B523" s="28"/>
      <c r="C523" s="28"/>
      <c r="D523" s="28"/>
    </row>
    <row r="524" spans="2:4" x14ac:dyDescent="0.2">
      <c r="B524" s="28"/>
      <c r="C524" s="28"/>
      <c r="D524" s="28"/>
    </row>
    <row r="525" spans="2:4" x14ac:dyDescent="0.2">
      <c r="B525" s="28"/>
      <c r="C525" s="28"/>
      <c r="D525" s="28"/>
    </row>
    <row r="526" spans="2:4" x14ac:dyDescent="0.2">
      <c r="B526" s="28"/>
      <c r="C526" s="28"/>
      <c r="D526" s="28"/>
    </row>
    <row r="527" spans="2:4" x14ac:dyDescent="0.2">
      <c r="B527" s="28"/>
      <c r="C527" s="28"/>
      <c r="D527" s="28"/>
    </row>
    <row r="528" spans="2:4" x14ac:dyDescent="0.2">
      <c r="B528" s="28"/>
      <c r="C528" s="28"/>
      <c r="D528" s="28"/>
    </row>
    <row r="529" spans="2:4" x14ac:dyDescent="0.2">
      <c r="B529" s="28"/>
      <c r="C529" s="28"/>
      <c r="D529" s="28"/>
    </row>
    <row r="530" spans="2:4" x14ac:dyDescent="0.2">
      <c r="B530" s="28"/>
      <c r="C530" s="28"/>
      <c r="D530" s="28"/>
    </row>
    <row r="531" spans="2:4" x14ac:dyDescent="0.2">
      <c r="B531" s="28"/>
      <c r="C531" s="28"/>
      <c r="D531" s="28"/>
    </row>
    <row r="532" spans="2:4" x14ac:dyDescent="0.2">
      <c r="B532" s="28"/>
      <c r="C532" s="28"/>
      <c r="D532" s="28"/>
    </row>
    <row r="533" spans="2:4" x14ac:dyDescent="0.2">
      <c r="B533" s="28"/>
      <c r="C533" s="28"/>
      <c r="D533" s="28"/>
    </row>
    <row r="534" spans="2:4" x14ac:dyDescent="0.2">
      <c r="B534" s="28"/>
      <c r="C534" s="28"/>
      <c r="D534" s="28"/>
    </row>
    <row r="535" spans="2:4" x14ac:dyDescent="0.2">
      <c r="B535" s="28"/>
      <c r="C535" s="28"/>
      <c r="D535" s="28"/>
    </row>
    <row r="536" spans="2:4" x14ac:dyDescent="0.2">
      <c r="B536" s="28"/>
      <c r="C536" s="28"/>
      <c r="D536" s="28"/>
    </row>
    <row r="537" spans="2:4" x14ac:dyDescent="0.2">
      <c r="B537" s="28"/>
      <c r="C537" s="28"/>
      <c r="D537" s="28"/>
    </row>
    <row r="538" spans="2:4" x14ac:dyDescent="0.2">
      <c r="B538" s="28"/>
      <c r="C538" s="28"/>
      <c r="D538" s="28"/>
    </row>
    <row r="539" spans="2:4" x14ac:dyDescent="0.2">
      <c r="B539" s="28"/>
      <c r="C539" s="28"/>
      <c r="D539" s="28"/>
    </row>
    <row r="540" spans="2:4" x14ac:dyDescent="0.2">
      <c r="B540" s="28"/>
      <c r="C540" s="28"/>
      <c r="D540" s="28"/>
    </row>
    <row r="541" spans="2:4" x14ac:dyDescent="0.2">
      <c r="B541" s="28"/>
      <c r="C541" s="28"/>
      <c r="D541" s="28"/>
    </row>
    <row r="542" spans="2:4" x14ac:dyDescent="0.2">
      <c r="B542" s="28"/>
      <c r="C542" s="28"/>
      <c r="D542" s="28"/>
    </row>
    <row r="543" spans="2:4" x14ac:dyDescent="0.2">
      <c r="B543" s="28"/>
      <c r="C543" s="28"/>
      <c r="D543" s="28"/>
    </row>
    <row r="544" spans="2:4" x14ac:dyDescent="0.2">
      <c r="B544" s="28"/>
      <c r="C544" s="28"/>
      <c r="D544" s="28"/>
    </row>
    <row r="545" spans="2:4" x14ac:dyDescent="0.2">
      <c r="B545" s="28"/>
      <c r="C545" s="28"/>
      <c r="D545" s="28"/>
    </row>
    <row r="546" spans="2:4" x14ac:dyDescent="0.2">
      <c r="B546" s="28"/>
      <c r="C546" s="28"/>
      <c r="D546" s="28"/>
    </row>
    <row r="547" spans="2:4" x14ac:dyDescent="0.2">
      <c r="B547" s="28"/>
      <c r="C547" s="28"/>
      <c r="D547" s="28"/>
    </row>
    <row r="548" spans="2:4" x14ac:dyDescent="0.2">
      <c r="B548" s="28"/>
      <c r="C548" s="28"/>
      <c r="D548" s="28"/>
    </row>
    <row r="549" spans="2:4" x14ac:dyDescent="0.2">
      <c r="B549" s="28"/>
      <c r="C549" s="28"/>
      <c r="D549" s="28"/>
    </row>
    <row r="550" spans="2:4" x14ac:dyDescent="0.2">
      <c r="B550" s="28"/>
      <c r="C550" s="28"/>
      <c r="D550" s="28"/>
    </row>
    <row r="551" spans="2:4" x14ac:dyDescent="0.2">
      <c r="B551" s="28"/>
      <c r="C551" s="28"/>
      <c r="D551" s="28"/>
    </row>
    <row r="552" spans="2:4" x14ac:dyDescent="0.2">
      <c r="B552" s="28"/>
      <c r="C552" s="28"/>
      <c r="D552" s="28"/>
    </row>
    <row r="553" spans="2:4" x14ac:dyDescent="0.2">
      <c r="B553" s="28"/>
      <c r="C553" s="28"/>
      <c r="D553" s="28"/>
    </row>
    <row r="554" spans="2:4" x14ac:dyDescent="0.2">
      <c r="B554" s="28"/>
      <c r="C554" s="28"/>
      <c r="D554" s="28"/>
    </row>
    <row r="555" spans="2:4" x14ac:dyDescent="0.2">
      <c r="B555" s="28"/>
      <c r="C555" s="28"/>
      <c r="D555" s="28"/>
    </row>
    <row r="556" spans="2:4" x14ac:dyDescent="0.2">
      <c r="B556" s="28"/>
      <c r="C556" s="28"/>
      <c r="D556" s="28"/>
    </row>
    <row r="557" spans="2:4" x14ac:dyDescent="0.2">
      <c r="B557" s="28"/>
      <c r="C557" s="28"/>
      <c r="D557" s="28"/>
    </row>
    <row r="558" spans="2:4" x14ac:dyDescent="0.2">
      <c r="B558" s="28"/>
      <c r="C558" s="28"/>
      <c r="D558" s="28"/>
    </row>
    <row r="559" spans="2:4" x14ac:dyDescent="0.2">
      <c r="B559" s="28"/>
      <c r="C559" s="28"/>
      <c r="D559" s="28"/>
    </row>
    <row r="560" spans="2:4" x14ac:dyDescent="0.2">
      <c r="B560" s="28"/>
      <c r="C560" s="28"/>
      <c r="D560" s="28"/>
    </row>
    <row r="561" spans="2:4" x14ac:dyDescent="0.2">
      <c r="B561" s="28"/>
      <c r="C561" s="28"/>
      <c r="D561" s="28"/>
    </row>
    <row r="562" spans="2:4" x14ac:dyDescent="0.2">
      <c r="B562" s="28"/>
      <c r="C562" s="28"/>
      <c r="D562" s="28"/>
    </row>
    <row r="563" spans="2:4" x14ac:dyDescent="0.2">
      <c r="B563" s="28"/>
      <c r="C563" s="28"/>
      <c r="D563" s="28"/>
    </row>
    <row r="564" spans="2:4" x14ac:dyDescent="0.2">
      <c r="B564" s="28"/>
      <c r="C564" s="28"/>
      <c r="D564" s="28"/>
    </row>
    <row r="565" spans="2:4" x14ac:dyDescent="0.2">
      <c r="B565" s="28"/>
      <c r="C565" s="28"/>
      <c r="D565" s="28"/>
    </row>
    <row r="566" spans="2:4" x14ac:dyDescent="0.2">
      <c r="B566" s="28"/>
      <c r="C566" s="28"/>
      <c r="D566" s="28"/>
    </row>
    <row r="567" spans="2:4" x14ac:dyDescent="0.2">
      <c r="B567" s="28"/>
      <c r="C567" s="28"/>
      <c r="D567" s="28"/>
    </row>
    <row r="568" spans="2:4" x14ac:dyDescent="0.2">
      <c r="B568" s="28"/>
      <c r="C568" s="28"/>
      <c r="D568" s="28"/>
    </row>
    <row r="569" spans="2:4" x14ac:dyDescent="0.2">
      <c r="B569" s="28"/>
      <c r="C569" s="28"/>
      <c r="D569" s="28"/>
    </row>
    <row r="570" spans="2:4" x14ac:dyDescent="0.2">
      <c r="B570" s="28"/>
      <c r="C570" s="28"/>
      <c r="D570" s="28"/>
    </row>
    <row r="571" spans="2:4" x14ac:dyDescent="0.2">
      <c r="B571" s="28"/>
      <c r="C571" s="28"/>
      <c r="D571" s="28"/>
    </row>
    <row r="572" spans="2:4" x14ac:dyDescent="0.2">
      <c r="B572" s="28"/>
      <c r="C572" s="28"/>
      <c r="D572" s="28"/>
    </row>
    <row r="573" spans="2:4" x14ac:dyDescent="0.2">
      <c r="B573" s="28"/>
      <c r="C573" s="28"/>
      <c r="D573" s="28"/>
    </row>
    <row r="574" spans="2:4" x14ac:dyDescent="0.2">
      <c r="B574" s="28"/>
      <c r="C574" s="28"/>
      <c r="D574" s="28"/>
    </row>
    <row r="575" spans="2:4" x14ac:dyDescent="0.2">
      <c r="B575" s="28"/>
      <c r="C575" s="28"/>
      <c r="D575" s="28"/>
    </row>
    <row r="576" spans="2:4" x14ac:dyDescent="0.2">
      <c r="B576" s="28"/>
      <c r="C576" s="28"/>
      <c r="D576" s="28"/>
    </row>
    <row r="577" spans="2:4" x14ac:dyDescent="0.2">
      <c r="B577" s="28"/>
      <c r="C577" s="28"/>
      <c r="D577" s="28"/>
    </row>
    <row r="578" spans="2:4" x14ac:dyDescent="0.2">
      <c r="B578" s="28"/>
      <c r="C578" s="28"/>
      <c r="D578" s="28"/>
    </row>
    <row r="579" spans="2:4" x14ac:dyDescent="0.2">
      <c r="B579" s="28"/>
      <c r="C579" s="28"/>
      <c r="D579" s="28"/>
    </row>
    <row r="580" spans="2:4" x14ac:dyDescent="0.2">
      <c r="B580" s="28"/>
      <c r="C580" s="28"/>
      <c r="D580" s="28"/>
    </row>
    <row r="581" spans="2:4" x14ac:dyDescent="0.2">
      <c r="B581" s="28"/>
      <c r="C581" s="28"/>
      <c r="D581" s="28"/>
    </row>
    <row r="582" spans="2:4" x14ac:dyDescent="0.2">
      <c r="B582" s="28"/>
      <c r="C582" s="28"/>
      <c r="D582" s="28"/>
    </row>
    <row r="583" spans="2:4" x14ac:dyDescent="0.2">
      <c r="B583" s="28"/>
      <c r="C583" s="28"/>
      <c r="D583" s="28"/>
    </row>
    <row r="584" spans="2:4" x14ac:dyDescent="0.2">
      <c r="B584" s="28"/>
      <c r="C584" s="28"/>
      <c r="D584" s="28"/>
    </row>
    <row r="585" spans="2:4" x14ac:dyDescent="0.2">
      <c r="B585" s="28"/>
      <c r="C585" s="28"/>
      <c r="D585" s="28"/>
    </row>
    <row r="586" spans="2:4" x14ac:dyDescent="0.2">
      <c r="B586" s="28"/>
      <c r="C586" s="28"/>
      <c r="D586" s="28"/>
    </row>
    <row r="587" spans="2:4" x14ac:dyDescent="0.2">
      <c r="B587" s="28"/>
      <c r="C587" s="28"/>
      <c r="D587" s="28"/>
    </row>
    <row r="588" spans="2:4" x14ac:dyDescent="0.2">
      <c r="B588" s="28"/>
      <c r="C588" s="28"/>
      <c r="D588" s="28"/>
    </row>
    <row r="589" spans="2:4" x14ac:dyDescent="0.2">
      <c r="B589" s="28"/>
      <c r="C589" s="28"/>
      <c r="D589" s="28"/>
    </row>
    <row r="590" spans="2:4" x14ac:dyDescent="0.2">
      <c r="B590" s="28"/>
      <c r="C590" s="28"/>
      <c r="D590" s="28"/>
    </row>
    <row r="591" spans="2:4" x14ac:dyDescent="0.2">
      <c r="B591" s="28"/>
      <c r="C591" s="28"/>
      <c r="D591" s="28"/>
    </row>
    <row r="592" spans="2:4" x14ac:dyDescent="0.2">
      <c r="B592" s="28"/>
      <c r="C592" s="28"/>
      <c r="D592" s="28"/>
    </row>
    <row r="593" spans="2:4" x14ac:dyDescent="0.2">
      <c r="B593" s="28"/>
      <c r="C593" s="28"/>
      <c r="D593" s="28"/>
    </row>
    <row r="594" spans="2:4" x14ac:dyDescent="0.2">
      <c r="B594" s="28"/>
      <c r="C594" s="28"/>
      <c r="D594" s="28"/>
    </row>
    <row r="595" spans="2:4" x14ac:dyDescent="0.2">
      <c r="B595" s="28"/>
      <c r="C595" s="28"/>
      <c r="D595" s="28"/>
    </row>
    <row r="596" spans="2:4" x14ac:dyDescent="0.2">
      <c r="B596" s="28"/>
      <c r="C596" s="28"/>
      <c r="D596" s="28"/>
    </row>
    <row r="597" spans="2:4" x14ac:dyDescent="0.2">
      <c r="B597" s="28"/>
      <c r="C597" s="28"/>
      <c r="D597" s="28"/>
    </row>
    <row r="598" spans="2:4" x14ac:dyDescent="0.2">
      <c r="B598" s="28"/>
      <c r="C598" s="28"/>
      <c r="D598" s="28"/>
    </row>
    <row r="599" spans="2:4" x14ac:dyDescent="0.2">
      <c r="B599" s="28"/>
      <c r="C599" s="28"/>
      <c r="D599" s="28"/>
    </row>
    <row r="600" spans="2:4" x14ac:dyDescent="0.2">
      <c r="B600" s="28"/>
      <c r="C600" s="28"/>
      <c r="D600" s="28"/>
    </row>
    <row r="601" spans="2:4" x14ac:dyDescent="0.2">
      <c r="B601" s="28"/>
      <c r="C601" s="28"/>
      <c r="D601" s="28"/>
    </row>
    <row r="602" spans="2:4" x14ac:dyDescent="0.2">
      <c r="B602" s="28"/>
      <c r="C602" s="28"/>
      <c r="D602" s="28"/>
    </row>
    <row r="603" spans="2:4" x14ac:dyDescent="0.2">
      <c r="B603" s="28"/>
      <c r="C603" s="28"/>
      <c r="D603" s="28"/>
    </row>
    <row r="604" spans="2:4" x14ac:dyDescent="0.2">
      <c r="B604" s="28"/>
      <c r="C604" s="28"/>
      <c r="D604" s="28"/>
    </row>
    <row r="605" spans="2:4" x14ac:dyDescent="0.2">
      <c r="B605" s="28"/>
      <c r="C605" s="28"/>
      <c r="D605" s="28"/>
    </row>
    <row r="606" spans="2:4" x14ac:dyDescent="0.2">
      <c r="B606" s="28"/>
      <c r="C606" s="28"/>
      <c r="D606" s="28"/>
    </row>
    <row r="607" spans="2:4" x14ac:dyDescent="0.2">
      <c r="B607" s="28"/>
      <c r="C607" s="28"/>
      <c r="D607" s="28"/>
    </row>
    <row r="608" spans="2:4" x14ac:dyDescent="0.2">
      <c r="B608" s="28"/>
      <c r="C608" s="28"/>
      <c r="D608" s="28"/>
    </row>
    <row r="609" spans="2:4" x14ac:dyDescent="0.2">
      <c r="B609" s="28"/>
      <c r="C609" s="28"/>
      <c r="D609" s="28"/>
    </row>
    <row r="610" spans="2:4" x14ac:dyDescent="0.2">
      <c r="B610" s="28"/>
      <c r="C610" s="28"/>
      <c r="D610" s="28"/>
    </row>
    <row r="611" spans="2:4" x14ac:dyDescent="0.2">
      <c r="B611" s="28"/>
      <c r="C611" s="28"/>
      <c r="D611" s="28"/>
    </row>
    <row r="612" spans="2:4" x14ac:dyDescent="0.2">
      <c r="B612" s="28"/>
      <c r="C612" s="28"/>
      <c r="D612" s="28"/>
    </row>
    <row r="613" spans="2:4" x14ac:dyDescent="0.2">
      <c r="B613" s="28"/>
      <c r="C613" s="28"/>
      <c r="D613" s="28"/>
    </row>
    <row r="614" spans="2:4" x14ac:dyDescent="0.2">
      <c r="B614" s="28"/>
      <c r="C614" s="28"/>
      <c r="D614" s="28"/>
    </row>
    <row r="615" spans="2:4" x14ac:dyDescent="0.2">
      <c r="B615" s="28"/>
      <c r="C615" s="28"/>
      <c r="D615" s="28"/>
    </row>
    <row r="616" spans="2:4" x14ac:dyDescent="0.2">
      <c r="B616" s="28"/>
      <c r="C616" s="28"/>
      <c r="D616" s="28"/>
    </row>
    <row r="617" spans="2:4" x14ac:dyDescent="0.2">
      <c r="B617" s="28"/>
      <c r="C617" s="28"/>
      <c r="D617" s="28"/>
    </row>
    <row r="618" spans="2:4" x14ac:dyDescent="0.2">
      <c r="B618" s="28"/>
      <c r="C618" s="28"/>
      <c r="D618" s="28"/>
    </row>
    <row r="619" spans="2:4" x14ac:dyDescent="0.2">
      <c r="B619" s="28"/>
      <c r="C619" s="28"/>
      <c r="D619" s="28"/>
    </row>
    <row r="620" spans="2:4" x14ac:dyDescent="0.2">
      <c r="B620" s="28"/>
      <c r="C620" s="28"/>
      <c r="D620" s="28"/>
    </row>
    <row r="621" spans="2:4" x14ac:dyDescent="0.2">
      <c r="B621" s="28"/>
      <c r="C621" s="28"/>
      <c r="D621" s="28"/>
    </row>
    <row r="622" spans="2:4" x14ac:dyDescent="0.2">
      <c r="B622" s="28"/>
      <c r="C622" s="28"/>
      <c r="D622" s="28"/>
    </row>
    <row r="623" spans="2:4" x14ac:dyDescent="0.2">
      <c r="B623" s="28"/>
      <c r="C623" s="28"/>
      <c r="D623" s="28"/>
    </row>
    <row r="624" spans="2:4" x14ac:dyDescent="0.2">
      <c r="B624" s="28"/>
      <c r="C624" s="28"/>
      <c r="D624" s="28"/>
    </row>
    <row r="625" spans="2:4" x14ac:dyDescent="0.2">
      <c r="B625" s="28"/>
      <c r="C625" s="28"/>
      <c r="D625" s="28"/>
    </row>
    <row r="626" spans="2:4" x14ac:dyDescent="0.2">
      <c r="B626" s="28"/>
      <c r="C626" s="28"/>
      <c r="D626" s="28"/>
    </row>
    <row r="627" spans="2:4" x14ac:dyDescent="0.2">
      <c r="B627" s="28"/>
      <c r="C627" s="28"/>
      <c r="D627" s="28"/>
    </row>
    <row r="628" spans="2:4" x14ac:dyDescent="0.2">
      <c r="B628" s="28"/>
      <c r="C628" s="28"/>
      <c r="D628" s="28"/>
    </row>
    <row r="629" spans="2:4" x14ac:dyDescent="0.2">
      <c r="B629" s="28"/>
      <c r="C629" s="28"/>
      <c r="D629" s="28"/>
    </row>
    <row r="630" spans="2:4" x14ac:dyDescent="0.2">
      <c r="B630" s="28"/>
      <c r="C630" s="28"/>
      <c r="D630" s="28"/>
    </row>
    <row r="631" spans="2:4" x14ac:dyDescent="0.2">
      <c r="B631" s="28"/>
      <c r="C631" s="28"/>
      <c r="D631" s="28"/>
    </row>
    <row r="632" spans="2:4" x14ac:dyDescent="0.2">
      <c r="B632" s="28"/>
      <c r="C632" s="28"/>
      <c r="D632" s="28"/>
    </row>
    <row r="633" spans="2:4" x14ac:dyDescent="0.2">
      <c r="B633" s="28"/>
      <c r="C633" s="28"/>
      <c r="D633" s="28"/>
    </row>
    <row r="634" spans="2:4" x14ac:dyDescent="0.2">
      <c r="B634" s="28"/>
      <c r="C634" s="28"/>
      <c r="D634" s="28"/>
    </row>
    <row r="635" spans="2:4" x14ac:dyDescent="0.2">
      <c r="B635" s="28"/>
      <c r="C635" s="28"/>
      <c r="D635" s="28"/>
    </row>
    <row r="636" spans="2:4" x14ac:dyDescent="0.2">
      <c r="B636" s="28"/>
      <c r="C636" s="28"/>
      <c r="D636" s="28"/>
    </row>
    <row r="637" spans="2:4" x14ac:dyDescent="0.2">
      <c r="B637" s="28"/>
      <c r="C637" s="28"/>
      <c r="D637" s="28"/>
    </row>
    <row r="638" spans="2:4" x14ac:dyDescent="0.2">
      <c r="B638" s="28"/>
      <c r="C638" s="28"/>
      <c r="D638" s="28"/>
    </row>
    <row r="639" spans="2:4" x14ac:dyDescent="0.2">
      <c r="B639" s="28"/>
      <c r="C639" s="28"/>
      <c r="D639" s="28"/>
    </row>
    <row r="640" spans="2:4" x14ac:dyDescent="0.2">
      <c r="B640" s="28"/>
      <c r="C640" s="28"/>
      <c r="D640" s="28"/>
    </row>
    <row r="641" spans="2:4" x14ac:dyDescent="0.2">
      <c r="B641" s="28"/>
      <c r="C641" s="28"/>
      <c r="D641" s="28"/>
    </row>
    <row r="642" spans="2:4" x14ac:dyDescent="0.2">
      <c r="B642" s="28"/>
      <c r="C642" s="28"/>
      <c r="D642" s="28"/>
    </row>
    <row r="643" spans="2:4" x14ac:dyDescent="0.2">
      <c r="B643" s="28"/>
      <c r="C643" s="28"/>
      <c r="D643" s="28"/>
    </row>
    <row r="644" spans="2:4" x14ac:dyDescent="0.2">
      <c r="B644" s="28"/>
      <c r="C644" s="28"/>
      <c r="D644" s="28"/>
    </row>
    <row r="645" spans="2:4" x14ac:dyDescent="0.2">
      <c r="B645" s="28"/>
      <c r="C645" s="28"/>
      <c r="D645" s="28"/>
    </row>
    <row r="646" spans="2:4" x14ac:dyDescent="0.2">
      <c r="B646" s="28"/>
      <c r="C646" s="28"/>
      <c r="D646" s="28"/>
    </row>
    <row r="647" spans="2:4" x14ac:dyDescent="0.2">
      <c r="B647" s="28"/>
      <c r="C647" s="28"/>
      <c r="D647" s="28"/>
    </row>
    <row r="648" spans="2:4" x14ac:dyDescent="0.2">
      <c r="B648" s="28"/>
      <c r="C648" s="28"/>
      <c r="D648" s="28"/>
    </row>
    <row r="649" spans="2:4" x14ac:dyDescent="0.2">
      <c r="B649" s="28"/>
      <c r="C649" s="28"/>
      <c r="D649" s="28"/>
    </row>
    <row r="650" spans="2:4" x14ac:dyDescent="0.2">
      <c r="B650" s="28"/>
      <c r="C650" s="28"/>
      <c r="D650" s="28"/>
    </row>
    <row r="651" spans="2:4" x14ac:dyDescent="0.2">
      <c r="B651" s="28"/>
      <c r="C651" s="28"/>
      <c r="D651" s="28"/>
    </row>
    <row r="652" spans="2:4" x14ac:dyDescent="0.2">
      <c r="B652" s="28"/>
      <c r="C652" s="28"/>
      <c r="D652" s="28"/>
    </row>
    <row r="653" spans="2:4" x14ac:dyDescent="0.2">
      <c r="B653" s="28"/>
      <c r="C653" s="28"/>
      <c r="D653" s="28"/>
    </row>
    <row r="654" spans="2:4" x14ac:dyDescent="0.2">
      <c r="B654" s="28"/>
      <c r="C654" s="28"/>
      <c r="D654" s="28"/>
    </row>
    <row r="655" spans="2:4" x14ac:dyDescent="0.2">
      <c r="B655" s="28"/>
      <c r="C655" s="28"/>
      <c r="D655" s="28"/>
    </row>
    <row r="656" spans="2:4" x14ac:dyDescent="0.2">
      <c r="B656" s="28"/>
      <c r="C656" s="28"/>
      <c r="D656" s="28"/>
    </row>
    <row r="657" spans="2:4" x14ac:dyDescent="0.2">
      <c r="B657" s="28"/>
      <c r="C657" s="28"/>
      <c r="D657" s="28"/>
    </row>
    <row r="658" spans="2:4" x14ac:dyDescent="0.2">
      <c r="B658" s="28"/>
      <c r="C658" s="28"/>
      <c r="D658" s="28"/>
    </row>
    <row r="659" spans="2:4" x14ac:dyDescent="0.2">
      <c r="B659" s="28"/>
      <c r="C659" s="28"/>
      <c r="D659" s="28"/>
    </row>
    <row r="660" spans="2:4" x14ac:dyDescent="0.2">
      <c r="B660" s="28"/>
      <c r="C660" s="28"/>
      <c r="D660" s="28"/>
    </row>
    <row r="661" spans="2:4" x14ac:dyDescent="0.2">
      <c r="B661" s="28"/>
      <c r="C661" s="28"/>
      <c r="D661" s="28"/>
    </row>
    <row r="662" spans="2:4" x14ac:dyDescent="0.2">
      <c r="B662" s="28"/>
      <c r="C662" s="28"/>
      <c r="D662" s="28"/>
    </row>
    <row r="663" spans="2:4" x14ac:dyDescent="0.2">
      <c r="B663" s="28"/>
      <c r="C663" s="28"/>
      <c r="D663" s="28"/>
    </row>
    <row r="664" spans="2:4" x14ac:dyDescent="0.2">
      <c r="B664" s="28"/>
      <c r="C664" s="28"/>
      <c r="D664" s="28"/>
    </row>
    <row r="665" spans="2:4" x14ac:dyDescent="0.2">
      <c r="B665" s="28"/>
      <c r="C665" s="28"/>
      <c r="D665" s="28"/>
    </row>
    <row r="666" spans="2:4" x14ac:dyDescent="0.2">
      <c r="B666" s="28"/>
      <c r="C666" s="28"/>
      <c r="D666" s="28"/>
    </row>
    <row r="667" spans="2:4" x14ac:dyDescent="0.2">
      <c r="B667" s="28"/>
      <c r="C667" s="28"/>
      <c r="D667" s="28"/>
    </row>
    <row r="668" spans="2:4" x14ac:dyDescent="0.2">
      <c r="B668" s="28"/>
      <c r="C668" s="28"/>
      <c r="D668" s="28"/>
    </row>
    <row r="669" spans="2:4" x14ac:dyDescent="0.2">
      <c r="B669" s="28"/>
      <c r="C669" s="28"/>
      <c r="D669" s="28"/>
    </row>
    <row r="670" spans="2:4" x14ac:dyDescent="0.2">
      <c r="B670" s="28"/>
      <c r="C670" s="28"/>
      <c r="D670" s="28"/>
    </row>
    <row r="671" spans="2:4" x14ac:dyDescent="0.2">
      <c r="B671" s="28"/>
      <c r="C671" s="28"/>
      <c r="D671" s="28"/>
    </row>
    <row r="672" spans="2:4" x14ac:dyDescent="0.2">
      <c r="B672" s="28"/>
      <c r="C672" s="28"/>
      <c r="D672" s="28"/>
    </row>
    <row r="673" spans="2:4" x14ac:dyDescent="0.2">
      <c r="B673" s="28"/>
      <c r="C673" s="28"/>
      <c r="D673" s="28"/>
    </row>
    <row r="674" spans="2:4" x14ac:dyDescent="0.2">
      <c r="B674" s="28"/>
      <c r="C674" s="28"/>
      <c r="D674" s="28"/>
    </row>
    <row r="675" spans="2:4" x14ac:dyDescent="0.2">
      <c r="B675" s="28"/>
      <c r="C675" s="28"/>
      <c r="D675" s="28"/>
    </row>
    <row r="676" spans="2:4" x14ac:dyDescent="0.2">
      <c r="B676" s="28"/>
      <c r="C676" s="28"/>
      <c r="D676" s="28"/>
    </row>
    <row r="677" spans="2:4" x14ac:dyDescent="0.2">
      <c r="B677" s="28"/>
      <c r="C677" s="28"/>
      <c r="D677" s="28"/>
    </row>
    <row r="678" spans="2:4" x14ac:dyDescent="0.2">
      <c r="B678" s="28"/>
      <c r="C678" s="28"/>
      <c r="D678" s="28"/>
    </row>
    <row r="679" spans="2:4" x14ac:dyDescent="0.2">
      <c r="B679" s="28"/>
      <c r="C679" s="28"/>
      <c r="D679" s="28"/>
    </row>
    <row r="680" spans="2:4" x14ac:dyDescent="0.2">
      <c r="B680" s="28"/>
      <c r="C680" s="28"/>
      <c r="D680" s="28"/>
    </row>
    <row r="681" spans="2:4" x14ac:dyDescent="0.2">
      <c r="B681" s="28"/>
      <c r="C681" s="28"/>
      <c r="D681" s="28"/>
    </row>
    <row r="682" spans="2:4" x14ac:dyDescent="0.2">
      <c r="B682" s="28"/>
      <c r="C682" s="28"/>
      <c r="D682" s="28"/>
    </row>
    <row r="683" spans="2:4" x14ac:dyDescent="0.2">
      <c r="B683" s="28"/>
      <c r="C683" s="28"/>
      <c r="D683" s="28"/>
    </row>
    <row r="684" spans="2:4" x14ac:dyDescent="0.2">
      <c r="B684" s="28"/>
      <c r="C684" s="28"/>
      <c r="D684" s="28"/>
    </row>
    <row r="685" spans="2:4" x14ac:dyDescent="0.2">
      <c r="B685" s="28"/>
      <c r="C685" s="28"/>
      <c r="D685" s="28"/>
    </row>
    <row r="686" spans="2:4" x14ac:dyDescent="0.2">
      <c r="B686" s="28"/>
      <c r="C686" s="28"/>
      <c r="D686" s="28"/>
    </row>
    <row r="687" spans="2:4" x14ac:dyDescent="0.2">
      <c r="B687" s="28"/>
      <c r="C687" s="28"/>
      <c r="D687" s="28"/>
    </row>
    <row r="688" spans="2:4" x14ac:dyDescent="0.2">
      <c r="B688" s="28"/>
      <c r="C688" s="28"/>
      <c r="D688" s="28"/>
    </row>
    <row r="689" spans="2:4" x14ac:dyDescent="0.2">
      <c r="B689" s="28"/>
      <c r="C689" s="28"/>
      <c r="D689" s="28"/>
    </row>
    <row r="690" spans="2:4" x14ac:dyDescent="0.2">
      <c r="B690" s="28"/>
      <c r="C690" s="28"/>
      <c r="D690" s="28"/>
    </row>
    <row r="691" spans="2:4" x14ac:dyDescent="0.2">
      <c r="B691" s="28"/>
      <c r="C691" s="28"/>
      <c r="D691" s="28"/>
    </row>
    <row r="692" spans="2:4" x14ac:dyDescent="0.2">
      <c r="B692" s="28"/>
      <c r="C692" s="28"/>
      <c r="D692" s="28"/>
    </row>
    <row r="693" spans="2:4" x14ac:dyDescent="0.2">
      <c r="B693" s="28"/>
      <c r="C693" s="28"/>
      <c r="D693" s="28"/>
    </row>
    <row r="694" spans="2:4" x14ac:dyDescent="0.2">
      <c r="B694" s="28"/>
      <c r="C694" s="28"/>
      <c r="D694" s="28"/>
    </row>
    <row r="695" spans="2:4" x14ac:dyDescent="0.2">
      <c r="B695" s="28"/>
      <c r="C695" s="28"/>
      <c r="D695" s="28"/>
    </row>
    <row r="696" spans="2:4" x14ac:dyDescent="0.2">
      <c r="B696" s="28"/>
      <c r="C696" s="28"/>
      <c r="D696" s="28"/>
    </row>
    <row r="697" spans="2:4" x14ac:dyDescent="0.2">
      <c r="B697" s="28"/>
      <c r="C697" s="28"/>
      <c r="D697" s="28"/>
    </row>
    <row r="698" spans="2:4" x14ac:dyDescent="0.2">
      <c r="B698" s="28"/>
      <c r="C698" s="28"/>
      <c r="D698" s="28"/>
    </row>
    <row r="699" spans="2:4" x14ac:dyDescent="0.2">
      <c r="B699" s="28"/>
      <c r="C699" s="28"/>
      <c r="D699" s="28"/>
    </row>
    <row r="700" spans="2:4" x14ac:dyDescent="0.2">
      <c r="B700" s="28"/>
      <c r="C700" s="28"/>
      <c r="D700" s="28"/>
    </row>
    <row r="701" spans="2:4" x14ac:dyDescent="0.2">
      <c r="B701" s="28"/>
      <c r="C701" s="28"/>
      <c r="D701" s="28"/>
    </row>
    <row r="702" spans="2:4" x14ac:dyDescent="0.2">
      <c r="B702" s="28"/>
      <c r="C702" s="28"/>
      <c r="D702" s="28"/>
    </row>
    <row r="703" spans="2:4" x14ac:dyDescent="0.2">
      <c r="B703" s="28"/>
      <c r="C703" s="28"/>
      <c r="D703" s="28"/>
    </row>
    <row r="704" spans="2:4" x14ac:dyDescent="0.2">
      <c r="B704" s="28"/>
      <c r="C704" s="28"/>
      <c r="D704" s="28"/>
    </row>
    <row r="705" spans="2:4" x14ac:dyDescent="0.2">
      <c r="B705" s="28"/>
      <c r="C705" s="28"/>
      <c r="D705" s="28"/>
    </row>
    <row r="706" spans="2:4" x14ac:dyDescent="0.2">
      <c r="B706" s="28"/>
      <c r="C706" s="28"/>
      <c r="D706" s="28"/>
    </row>
    <row r="707" spans="2:4" x14ac:dyDescent="0.2">
      <c r="B707" s="28"/>
      <c r="C707" s="28"/>
      <c r="D707" s="28"/>
    </row>
    <row r="708" spans="2:4" x14ac:dyDescent="0.2">
      <c r="B708" s="28"/>
      <c r="C708" s="28"/>
      <c r="D708" s="28"/>
    </row>
    <row r="709" spans="2:4" x14ac:dyDescent="0.2">
      <c r="B709" s="28"/>
      <c r="C709" s="28"/>
      <c r="D709" s="28"/>
    </row>
    <row r="710" spans="2:4" x14ac:dyDescent="0.2">
      <c r="B710" s="28"/>
      <c r="C710" s="28"/>
      <c r="D710" s="28"/>
    </row>
    <row r="711" spans="2:4" x14ac:dyDescent="0.2">
      <c r="B711" s="28"/>
      <c r="C711" s="28"/>
      <c r="D711" s="28"/>
    </row>
    <row r="712" spans="2:4" x14ac:dyDescent="0.2">
      <c r="B712" s="28"/>
      <c r="C712" s="28"/>
      <c r="D712" s="28"/>
    </row>
    <row r="713" spans="2:4" x14ac:dyDescent="0.2">
      <c r="B713" s="28"/>
      <c r="C713" s="28"/>
      <c r="D713" s="28"/>
    </row>
    <row r="714" spans="2:4" x14ac:dyDescent="0.2">
      <c r="B714" s="28"/>
      <c r="C714" s="28"/>
      <c r="D714" s="28"/>
    </row>
    <row r="715" spans="2:4" x14ac:dyDescent="0.2">
      <c r="B715" s="28"/>
      <c r="C715" s="28"/>
      <c r="D715" s="28"/>
    </row>
    <row r="716" spans="2:4" x14ac:dyDescent="0.2">
      <c r="B716" s="28"/>
      <c r="C716" s="28"/>
      <c r="D716" s="28"/>
    </row>
    <row r="717" spans="2:4" x14ac:dyDescent="0.2">
      <c r="B717" s="28"/>
      <c r="C717" s="28"/>
      <c r="D717" s="28"/>
    </row>
    <row r="718" spans="2:4" x14ac:dyDescent="0.2">
      <c r="B718" s="28"/>
      <c r="C718" s="28"/>
      <c r="D718" s="28"/>
    </row>
    <row r="719" spans="2:4" x14ac:dyDescent="0.2">
      <c r="B719" s="28"/>
      <c r="C719" s="28"/>
      <c r="D719" s="28"/>
    </row>
    <row r="720" spans="2:4" x14ac:dyDescent="0.2">
      <c r="B720" s="28"/>
      <c r="C720" s="28"/>
      <c r="D720" s="28"/>
    </row>
    <row r="721" spans="2:4" x14ac:dyDescent="0.2">
      <c r="B721" s="28"/>
      <c r="C721" s="28"/>
      <c r="D721" s="28"/>
    </row>
    <row r="722" spans="2:4" x14ac:dyDescent="0.2">
      <c r="B722" s="28"/>
      <c r="C722" s="28"/>
      <c r="D722" s="28"/>
    </row>
    <row r="723" spans="2:4" x14ac:dyDescent="0.2">
      <c r="B723" s="28"/>
      <c r="C723" s="28"/>
      <c r="D723" s="28"/>
    </row>
    <row r="724" spans="2:4" x14ac:dyDescent="0.2">
      <c r="B724" s="28"/>
      <c r="C724" s="28"/>
      <c r="D724" s="28"/>
    </row>
    <row r="725" spans="2:4" x14ac:dyDescent="0.2">
      <c r="B725" s="28"/>
      <c r="C725" s="28"/>
      <c r="D725" s="28"/>
    </row>
    <row r="726" spans="2:4" x14ac:dyDescent="0.2">
      <c r="B726" s="28"/>
      <c r="C726" s="28"/>
      <c r="D726" s="28"/>
    </row>
    <row r="727" spans="2:4" x14ac:dyDescent="0.2">
      <c r="B727" s="28"/>
      <c r="C727" s="28"/>
      <c r="D727" s="28"/>
    </row>
    <row r="728" spans="2:4" x14ac:dyDescent="0.2">
      <c r="B728" s="28"/>
      <c r="C728" s="28"/>
      <c r="D728" s="28"/>
    </row>
    <row r="729" spans="2:4" x14ac:dyDescent="0.2">
      <c r="B729" s="28"/>
      <c r="C729" s="28"/>
      <c r="D729" s="28"/>
    </row>
    <row r="730" spans="2:4" x14ac:dyDescent="0.2">
      <c r="B730" s="28"/>
      <c r="C730" s="28"/>
      <c r="D730" s="28"/>
    </row>
    <row r="731" spans="2:4" x14ac:dyDescent="0.2">
      <c r="B731" s="28"/>
      <c r="C731" s="28"/>
      <c r="D731" s="28"/>
    </row>
    <row r="732" spans="2:4" x14ac:dyDescent="0.2">
      <c r="B732" s="28"/>
      <c r="C732" s="28"/>
      <c r="D732" s="28"/>
    </row>
    <row r="733" spans="2:4" x14ac:dyDescent="0.2">
      <c r="B733" s="28"/>
      <c r="C733" s="28"/>
      <c r="D733" s="28"/>
    </row>
    <row r="734" spans="2:4" x14ac:dyDescent="0.2">
      <c r="B734" s="28"/>
      <c r="C734" s="28"/>
      <c r="D734" s="28"/>
    </row>
    <row r="735" spans="2:4" x14ac:dyDescent="0.2">
      <c r="B735" s="28"/>
      <c r="C735" s="28"/>
      <c r="D735" s="28"/>
    </row>
    <row r="736" spans="2:4" x14ac:dyDescent="0.2">
      <c r="B736" s="28"/>
      <c r="C736" s="28"/>
      <c r="D736" s="28"/>
    </row>
    <row r="737" spans="2:4" x14ac:dyDescent="0.2">
      <c r="B737" s="28"/>
      <c r="C737" s="28"/>
      <c r="D737" s="28"/>
    </row>
    <row r="738" spans="2:4" x14ac:dyDescent="0.2">
      <c r="B738" s="28"/>
      <c r="C738" s="28"/>
      <c r="D738" s="28"/>
    </row>
    <row r="739" spans="2:4" x14ac:dyDescent="0.2">
      <c r="B739" s="28"/>
      <c r="C739" s="28"/>
      <c r="D739" s="28"/>
    </row>
    <row r="740" spans="2:4" x14ac:dyDescent="0.2">
      <c r="B740" s="28"/>
      <c r="C740" s="28"/>
      <c r="D740" s="28"/>
    </row>
    <row r="741" spans="2:4" x14ac:dyDescent="0.2">
      <c r="B741" s="28"/>
      <c r="C741" s="28"/>
      <c r="D741" s="28"/>
    </row>
    <row r="742" spans="2:4" x14ac:dyDescent="0.2">
      <c r="B742" s="28"/>
      <c r="C742" s="28"/>
      <c r="D742" s="28"/>
    </row>
    <row r="743" spans="2:4" x14ac:dyDescent="0.2">
      <c r="B743" s="28"/>
      <c r="C743" s="28"/>
      <c r="D743" s="28"/>
    </row>
    <row r="744" spans="2:4" x14ac:dyDescent="0.2">
      <c r="B744" s="28"/>
      <c r="C744" s="28"/>
      <c r="D744" s="28"/>
    </row>
    <row r="745" spans="2:4" x14ac:dyDescent="0.2">
      <c r="B745" s="28"/>
      <c r="C745" s="28"/>
      <c r="D745" s="28"/>
    </row>
    <row r="746" spans="2:4" x14ac:dyDescent="0.2">
      <c r="B746" s="28"/>
      <c r="C746" s="28"/>
      <c r="D746" s="28"/>
    </row>
    <row r="747" spans="2:4" x14ac:dyDescent="0.2">
      <c r="B747" s="28"/>
      <c r="C747" s="28"/>
      <c r="D747" s="28"/>
    </row>
    <row r="748" spans="2:4" x14ac:dyDescent="0.2">
      <c r="B748" s="28"/>
      <c r="C748" s="28"/>
      <c r="D748" s="28"/>
    </row>
    <row r="749" spans="2:4" x14ac:dyDescent="0.2">
      <c r="B749" s="28"/>
      <c r="C749" s="28"/>
      <c r="D749" s="28"/>
    </row>
    <row r="750" spans="2:4" x14ac:dyDescent="0.2">
      <c r="B750" s="28"/>
      <c r="C750" s="28"/>
      <c r="D750" s="28"/>
    </row>
    <row r="751" spans="2:4" x14ac:dyDescent="0.2">
      <c r="B751" s="28"/>
      <c r="C751" s="28"/>
      <c r="D751" s="28"/>
    </row>
    <row r="752" spans="2:4" x14ac:dyDescent="0.2">
      <c r="B752" s="28"/>
      <c r="C752" s="28"/>
      <c r="D752" s="28"/>
    </row>
    <row r="753" spans="2:4" x14ac:dyDescent="0.2">
      <c r="B753" s="28"/>
      <c r="C753" s="28"/>
      <c r="D753" s="28"/>
    </row>
    <row r="754" spans="2:4" x14ac:dyDescent="0.2">
      <c r="B754" s="28"/>
      <c r="C754" s="28"/>
      <c r="D754" s="28"/>
    </row>
    <row r="755" spans="2:4" x14ac:dyDescent="0.2">
      <c r="B755" s="28"/>
      <c r="C755" s="28"/>
      <c r="D755" s="28"/>
    </row>
    <row r="756" spans="2:4" x14ac:dyDescent="0.2">
      <c r="B756" s="28"/>
      <c r="C756" s="28"/>
      <c r="D756" s="28"/>
    </row>
    <row r="757" spans="2:4" x14ac:dyDescent="0.2">
      <c r="B757" s="28"/>
      <c r="C757" s="28"/>
      <c r="D757" s="28"/>
    </row>
    <row r="758" spans="2:4" x14ac:dyDescent="0.2">
      <c r="B758" s="28"/>
      <c r="C758" s="28"/>
      <c r="D758" s="28"/>
    </row>
    <row r="759" spans="2:4" x14ac:dyDescent="0.2">
      <c r="B759" s="28"/>
      <c r="C759" s="28"/>
      <c r="D759" s="28"/>
    </row>
    <row r="760" spans="2:4" x14ac:dyDescent="0.2">
      <c r="B760" s="28"/>
      <c r="C760" s="28"/>
      <c r="D760" s="28"/>
    </row>
    <row r="761" spans="2:4" x14ac:dyDescent="0.2">
      <c r="B761" s="28"/>
      <c r="C761" s="28"/>
      <c r="D761" s="28"/>
    </row>
    <row r="762" spans="2:4" x14ac:dyDescent="0.2">
      <c r="B762" s="28"/>
      <c r="C762" s="28"/>
      <c r="D762" s="28"/>
    </row>
    <row r="763" spans="2:4" x14ac:dyDescent="0.2">
      <c r="B763" s="28"/>
      <c r="C763" s="28"/>
      <c r="D763" s="28"/>
    </row>
    <row r="764" spans="2:4" x14ac:dyDescent="0.2">
      <c r="B764" s="28"/>
      <c r="C764" s="28"/>
      <c r="D764" s="28"/>
    </row>
    <row r="765" spans="2:4" x14ac:dyDescent="0.2">
      <c r="B765" s="28"/>
      <c r="C765" s="28"/>
      <c r="D765" s="28"/>
    </row>
    <row r="766" spans="2:4" x14ac:dyDescent="0.2">
      <c r="B766" s="28"/>
      <c r="C766" s="28"/>
      <c r="D766" s="28"/>
    </row>
    <row r="767" spans="2:4" x14ac:dyDescent="0.2">
      <c r="B767" s="28"/>
      <c r="C767" s="28"/>
      <c r="D767" s="28"/>
    </row>
    <row r="768" spans="2:4" x14ac:dyDescent="0.2">
      <c r="B768" s="28"/>
      <c r="C768" s="28"/>
      <c r="D768" s="28"/>
    </row>
    <row r="769" spans="2:4" x14ac:dyDescent="0.2">
      <c r="B769" s="28"/>
      <c r="C769" s="28"/>
      <c r="D769" s="28"/>
    </row>
    <row r="770" spans="2:4" x14ac:dyDescent="0.2">
      <c r="B770" s="28"/>
      <c r="C770" s="28"/>
      <c r="D770" s="28"/>
    </row>
    <row r="771" spans="2:4" x14ac:dyDescent="0.2">
      <c r="B771" s="28"/>
      <c r="C771" s="28"/>
      <c r="D771" s="28"/>
    </row>
    <row r="772" spans="2:4" x14ac:dyDescent="0.2">
      <c r="B772" s="28"/>
      <c r="C772" s="28"/>
      <c r="D772" s="28"/>
    </row>
    <row r="773" spans="2:4" x14ac:dyDescent="0.2">
      <c r="B773" s="28"/>
      <c r="C773" s="28"/>
      <c r="D773" s="28"/>
    </row>
    <row r="774" spans="2:4" x14ac:dyDescent="0.2">
      <c r="B774" s="28"/>
      <c r="C774" s="28"/>
      <c r="D774" s="28"/>
    </row>
    <row r="775" spans="2:4" x14ac:dyDescent="0.2">
      <c r="B775" s="28"/>
      <c r="C775" s="28"/>
      <c r="D775" s="28"/>
    </row>
    <row r="776" spans="2:4" x14ac:dyDescent="0.2">
      <c r="B776" s="28"/>
      <c r="C776" s="28"/>
      <c r="D776" s="28"/>
    </row>
    <row r="777" spans="2:4" x14ac:dyDescent="0.2">
      <c r="B777" s="28"/>
      <c r="C777" s="28"/>
      <c r="D777" s="28"/>
    </row>
    <row r="778" spans="2:4" x14ac:dyDescent="0.2">
      <c r="B778" s="28"/>
      <c r="C778" s="28"/>
      <c r="D778" s="28"/>
    </row>
    <row r="779" spans="2:4" x14ac:dyDescent="0.2">
      <c r="B779" s="28"/>
      <c r="C779" s="28"/>
      <c r="D779" s="28"/>
    </row>
    <row r="780" spans="2:4" x14ac:dyDescent="0.2">
      <c r="B780" s="28"/>
      <c r="C780" s="28"/>
      <c r="D780" s="28"/>
    </row>
    <row r="781" spans="2:4" x14ac:dyDescent="0.2">
      <c r="B781" s="28"/>
      <c r="C781" s="28"/>
      <c r="D781" s="28"/>
    </row>
    <row r="782" spans="2:4" x14ac:dyDescent="0.2">
      <c r="B782" s="28"/>
      <c r="C782" s="28"/>
      <c r="D782" s="28"/>
    </row>
    <row r="783" spans="2:4" x14ac:dyDescent="0.2">
      <c r="B783" s="28"/>
      <c r="C783" s="28"/>
      <c r="D783" s="28"/>
    </row>
    <row r="784" spans="2:4" x14ac:dyDescent="0.2">
      <c r="B784" s="28"/>
      <c r="C784" s="28"/>
      <c r="D784" s="28"/>
    </row>
    <row r="785" spans="2:4" x14ac:dyDescent="0.2">
      <c r="B785" s="28"/>
      <c r="C785" s="28"/>
      <c r="D785" s="28"/>
    </row>
    <row r="786" spans="2:4" x14ac:dyDescent="0.2">
      <c r="B786" s="28"/>
      <c r="C786" s="28"/>
      <c r="D786" s="28"/>
    </row>
    <row r="787" spans="2:4" x14ac:dyDescent="0.2">
      <c r="B787" s="28"/>
      <c r="C787" s="28"/>
      <c r="D787" s="28"/>
    </row>
    <row r="788" spans="2:4" x14ac:dyDescent="0.2">
      <c r="B788" s="28"/>
      <c r="C788" s="28"/>
      <c r="D788" s="28"/>
    </row>
    <row r="789" spans="2:4" x14ac:dyDescent="0.2">
      <c r="B789" s="28"/>
      <c r="C789" s="28"/>
      <c r="D789" s="28"/>
    </row>
    <row r="790" spans="2:4" x14ac:dyDescent="0.2">
      <c r="B790" s="28"/>
      <c r="C790" s="28"/>
      <c r="D790" s="28"/>
    </row>
    <row r="791" spans="2:4" x14ac:dyDescent="0.2">
      <c r="B791" s="28"/>
      <c r="C791" s="28"/>
      <c r="D791" s="28"/>
    </row>
    <row r="792" spans="2:4" x14ac:dyDescent="0.2">
      <c r="B792" s="28"/>
      <c r="C792" s="28"/>
      <c r="D792" s="28"/>
    </row>
    <row r="793" spans="2:4" x14ac:dyDescent="0.2">
      <c r="B793" s="28"/>
      <c r="C793" s="28"/>
      <c r="D793" s="28"/>
    </row>
    <row r="794" spans="2:4" x14ac:dyDescent="0.2">
      <c r="B794" s="28"/>
      <c r="C794" s="28"/>
      <c r="D794" s="28"/>
    </row>
    <row r="795" spans="2:4" x14ac:dyDescent="0.2">
      <c r="B795" s="28"/>
      <c r="C795" s="28"/>
      <c r="D795" s="28"/>
    </row>
    <row r="796" spans="2:4" x14ac:dyDescent="0.2">
      <c r="B796" s="28"/>
      <c r="C796" s="28"/>
      <c r="D796" s="28"/>
    </row>
    <row r="797" spans="2:4" x14ac:dyDescent="0.2">
      <c r="B797" s="28"/>
      <c r="C797" s="28"/>
      <c r="D797" s="28"/>
    </row>
    <row r="798" spans="2:4" x14ac:dyDescent="0.2">
      <c r="B798" s="28"/>
      <c r="C798" s="28"/>
      <c r="D798" s="28"/>
    </row>
    <row r="799" spans="2:4" x14ac:dyDescent="0.2">
      <c r="B799" s="28"/>
      <c r="C799" s="28"/>
      <c r="D799" s="28"/>
    </row>
    <row r="800" spans="2:4" x14ac:dyDescent="0.2">
      <c r="B800" s="28"/>
      <c r="C800" s="28"/>
      <c r="D800" s="28"/>
    </row>
    <row r="801" spans="2:4" x14ac:dyDescent="0.2">
      <c r="B801" s="28"/>
      <c r="C801" s="28"/>
      <c r="D801" s="28"/>
    </row>
    <row r="802" spans="2:4" x14ac:dyDescent="0.2">
      <c r="B802" s="28"/>
      <c r="C802" s="28"/>
      <c r="D802" s="28"/>
    </row>
    <row r="803" spans="2:4" x14ac:dyDescent="0.2">
      <c r="B803" s="28"/>
      <c r="C803" s="28"/>
      <c r="D803" s="28"/>
    </row>
    <row r="804" spans="2:4" x14ac:dyDescent="0.2">
      <c r="B804" s="28"/>
      <c r="C804" s="28"/>
      <c r="D804" s="28"/>
    </row>
    <row r="805" spans="2:4" x14ac:dyDescent="0.2">
      <c r="B805" s="28"/>
      <c r="C805" s="28"/>
      <c r="D805" s="28"/>
    </row>
    <row r="806" spans="2:4" x14ac:dyDescent="0.2">
      <c r="B806" s="28"/>
      <c r="C806" s="28"/>
      <c r="D806" s="28"/>
    </row>
    <row r="807" spans="2:4" x14ac:dyDescent="0.2">
      <c r="B807" s="28"/>
      <c r="C807" s="28"/>
      <c r="D807" s="28"/>
    </row>
    <row r="808" spans="2:4" x14ac:dyDescent="0.2">
      <c r="B808" s="28"/>
      <c r="C808" s="28"/>
      <c r="D808" s="28"/>
    </row>
    <row r="809" spans="2:4" x14ac:dyDescent="0.2">
      <c r="B809" s="28"/>
      <c r="C809" s="28"/>
      <c r="D809" s="28"/>
    </row>
    <row r="810" spans="2:4" x14ac:dyDescent="0.2">
      <c r="B810" s="28"/>
      <c r="C810" s="28"/>
      <c r="D810" s="28"/>
    </row>
    <row r="811" spans="2:4" x14ac:dyDescent="0.2">
      <c r="B811" s="28"/>
      <c r="C811" s="28"/>
      <c r="D811" s="28"/>
    </row>
    <row r="812" spans="2:4" x14ac:dyDescent="0.2">
      <c r="B812" s="28"/>
      <c r="C812" s="28"/>
      <c r="D812" s="28"/>
    </row>
    <row r="813" spans="2:4" x14ac:dyDescent="0.2">
      <c r="B813" s="28"/>
      <c r="C813" s="28"/>
      <c r="D813" s="28"/>
    </row>
    <row r="814" spans="2:4" x14ac:dyDescent="0.2">
      <c r="B814" s="28"/>
      <c r="C814" s="28"/>
      <c r="D814" s="28"/>
    </row>
    <row r="815" spans="2:4" x14ac:dyDescent="0.2">
      <c r="B815" s="28"/>
      <c r="C815" s="28"/>
      <c r="D815" s="28"/>
    </row>
    <row r="816" spans="2:4" x14ac:dyDescent="0.2">
      <c r="B816" s="28"/>
      <c r="C816" s="28"/>
      <c r="D816" s="28"/>
    </row>
    <row r="817" spans="2:4" x14ac:dyDescent="0.2">
      <c r="B817" s="28"/>
      <c r="C817" s="28"/>
      <c r="D817" s="28"/>
    </row>
    <row r="818" spans="2:4" x14ac:dyDescent="0.2">
      <c r="B818" s="28"/>
      <c r="C818" s="28"/>
      <c r="D818" s="28"/>
    </row>
    <row r="819" spans="2:4" x14ac:dyDescent="0.2">
      <c r="B819" s="28"/>
      <c r="C819" s="28"/>
      <c r="D819" s="28"/>
    </row>
    <row r="820" spans="2:4" x14ac:dyDescent="0.2">
      <c r="B820" s="28"/>
      <c r="C820" s="28"/>
      <c r="D820" s="28"/>
    </row>
    <row r="821" spans="2:4" x14ac:dyDescent="0.2">
      <c r="B821" s="28"/>
      <c r="C821" s="28"/>
      <c r="D821" s="28"/>
    </row>
    <row r="822" spans="2:4" x14ac:dyDescent="0.2">
      <c r="B822" s="28"/>
      <c r="C822" s="28"/>
      <c r="D822" s="28"/>
    </row>
    <row r="823" spans="2:4" x14ac:dyDescent="0.2">
      <c r="B823" s="28"/>
      <c r="C823" s="28"/>
      <c r="D823" s="28"/>
    </row>
    <row r="824" spans="2:4" x14ac:dyDescent="0.2">
      <c r="B824" s="28"/>
      <c r="C824" s="28"/>
      <c r="D824" s="28"/>
    </row>
    <row r="825" spans="2:4" x14ac:dyDescent="0.2">
      <c r="B825" s="28"/>
      <c r="C825" s="28"/>
      <c r="D825" s="28"/>
    </row>
    <row r="826" spans="2:4" x14ac:dyDescent="0.2">
      <c r="B826" s="28"/>
      <c r="C826" s="28"/>
      <c r="D826" s="28"/>
    </row>
    <row r="827" spans="2:4" x14ac:dyDescent="0.2">
      <c r="B827" s="28"/>
      <c r="C827" s="28"/>
      <c r="D827" s="28"/>
    </row>
    <row r="828" spans="2:4" x14ac:dyDescent="0.2">
      <c r="B828" s="28"/>
      <c r="C828" s="28"/>
      <c r="D828" s="28"/>
    </row>
    <row r="829" spans="2:4" x14ac:dyDescent="0.2">
      <c r="B829" s="28"/>
      <c r="C829" s="28"/>
      <c r="D829" s="28"/>
    </row>
    <row r="830" spans="2:4" x14ac:dyDescent="0.2">
      <c r="B830" s="28"/>
      <c r="C830" s="28"/>
      <c r="D830" s="28"/>
    </row>
    <row r="831" spans="2:4" x14ac:dyDescent="0.2">
      <c r="B831" s="28"/>
      <c r="C831" s="28"/>
      <c r="D831" s="28"/>
    </row>
    <row r="832" spans="2:4" x14ac:dyDescent="0.2">
      <c r="B832" s="28"/>
      <c r="C832" s="28"/>
      <c r="D832" s="28"/>
    </row>
    <row r="833" spans="2:4" x14ac:dyDescent="0.2">
      <c r="B833" s="28"/>
      <c r="C833" s="28"/>
      <c r="D833" s="28"/>
    </row>
    <row r="834" spans="2:4" x14ac:dyDescent="0.2">
      <c r="B834" s="28"/>
      <c r="C834" s="28"/>
      <c r="D834" s="28"/>
    </row>
    <row r="835" spans="2:4" x14ac:dyDescent="0.2">
      <c r="B835" s="28"/>
      <c r="C835" s="28"/>
      <c r="D835" s="28"/>
    </row>
    <row r="836" spans="2:4" x14ac:dyDescent="0.2">
      <c r="B836" s="28"/>
      <c r="C836" s="28"/>
      <c r="D836" s="28"/>
    </row>
    <row r="837" spans="2:4" x14ac:dyDescent="0.2">
      <c r="B837" s="28"/>
      <c r="C837" s="28"/>
      <c r="D837" s="28"/>
    </row>
    <row r="838" spans="2:4" x14ac:dyDescent="0.2">
      <c r="B838" s="28"/>
      <c r="C838" s="28"/>
      <c r="D838" s="28"/>
    </row>
    <row r="839" spans="2:4" x14ac:dyDescent="0.2">
      <c r="B839" s="28"/>
      <c r="C839" s="28"/>
      <c r="D839" s="28"/>
    </row>
    <row r="840" spans="2:4" x14ac:dyDescent="0.2">
      <c r="B840" s="28"/>
      <c r="C840" s="28"/>
      <c r="D840" s="28"/>
    </row>
    <row r="841" spans="2:4" x14ac:dyDescent="0.2">
      <c r="B841" s="28"/>
      <c r="C841" s="28"/>
      <c r="D841" s="28"/>
    </row>
    <row r="842" spans="2:4" x14ac:dyDescent="0.2">
      <c r="B842" s="28"/>
      <c r="C842" s="28"/>
      <c r="D842" s="28"/>
    </row>
    <row r="843" spans="2:4" x14ac:dyDescent="0.2">
      <c r="B843" s="28"/>
      <c r="C843" s="28"/>
      <c r="D843" s="28"/>
    </row>
    <row r="844" spans="2:4" x14ac:dyDescent="0.2">
      <c r="B844" s="28"/>
      <c r="C844" s="28"/>
      <c r="D844" s="28"/>
    </row>
    <row r="845" spans="2:4" x14ac:dyDescent="0.2">
      <c r="B845" s="28"/>
      <c r="C845" s="28"/>
      <c r="D845" s="28"/>
    </row>
    <row r="846" spans="2:4" x14ac:dyDescent="0.2">
      <c r="B846" s="28"/>
      <c r="C846" s="28"/>
      <c r="D846" s="28"/>
    </row>
    <row r="847" spans="2:4" x14ac:dyDescent="0.2">
      <c r="B847" s="28"/>
      <c r="C847" s="28"/>
      <c r="D847" s="28"/>
    </row>
    <row r="848" spans="2:4" x14ac:dyDescent="0.2">
      <c r="B848" s="28"/>
      <c r="C848" s="28"/>
      <c r="D848" s="28"/>
    </row>
    <row r="849" spans="2:4" x14ac:dyDescent="0.2">
      <c r="B849" s="28"/>
      <c r="C849" s="28"/>
      <c r="D849" s="28"/>
    </row>
    <row r="850" spans="2:4" x14ac:dyDescent="0.2">
      <c r="B850" s="28"/>
      <c r="C850" s="28"/>
      <c r="D850" s="28"/>
    </row>
    <row r="851" spans="2:4" x14ac:dyDescent="0.2">
      <c r="B851" s="28"/>
      <c r="C851" s="28"/>
      <c r="D851" s="28"/>
    </row>
    <row r="852" spans="2:4" x14ac:dyDescent="0.2">
      <c r="B852" s="28"/>
      <c r="C852" s="28"/>
      <c r="D852" s="28"/>
    </row>
    <row r="853" spans="2:4" x14ac:dyDescent="0.2">
      <c r="B853" s="28"/>
      <c r="C853" s="28"/>
      <c r="D853" s="28"/>
    </row>
    <row r="854" spans="2:4" x14ac:dyDescent="0.2">
      <c r="B854" s="28"/>
      <c r="C854" s="28"/>
      <c r="D854" s="28"/>
    </row>
    <row r="855" spans="2:4" x14ac:dyDescent="0.2">
      <c r="B855" s="28"/>
      <c r="C855" s="28"/>
      <c r="D855" s="28"/>
    </row>
    <row r="856" spans="2:4" x14ac:dyDescent="0.2">
      <c r="B856" s="28"/>
      <c r="C856" s="28"/>
      <c r="D856" s="28"/>
    </row>
    <row r="857" spans="2:4" x14ac:dyDescent="0.2">
      <c r="B857" s="28"/>
      <c r="C857" s="28"/>
      <c r="D857" s="28"/>
    </row>
    <row r="858" spans="2:4" x14ac:dyDescent="0.2">
      <c r="B858" s="28"/>
      <c r="C858" s="28"/>
      <c r="D858" s="28"/>
    </row>
    <row r="859" spans="2:4" x14ac:dyDescent="0.2">
      <c r="B859" s="28"/>
      <c r="C859" s="28"/>
      <c r="D859" s="28"/>
    </row>
    <row r="860" spans="2:4" x14ac:dyDescent="0.2">
      <c r="B860" s="28"/>
      <c r="C860" s="28"/>
      <c r="D860" s="28"/>
    </row>
    <row r="861" spans="2:4" x14ac:dyDescent="0.2">
      <c r="B861" s="28"/>
      <c r="C861" s="28"/>
      <c r="D861" s="28"/>
    </row>
    <row r="862" spans="2:4" x14ac:dyDescent="0.2">
      <c r="B862" s="28"/>
      <c r="C862" s="28"/>
      <c r="D862" s="28"/>
    </row>
    <row r="863" spans="2:4" x14ac:dyDescent="0.2">
      <c r="B863" s="28"/>
      <c r="C863" s="28"/>
      <c r="D863" s="28"/>
    </row>
    <row r="864" spans="2:4" x14ac:dyDescent="0.2">
      <c r="B864" s="28"/>
      <c r="C864" s="28"/>
      <c r="D864" s="28"/>
    </row>
    <row r="865" spans="2:4" x14ac:dyDescent="0.2">
      <c r="B865" s="28"/>
      <c r="C865" s="28"/>
      <c r="D865" s="28"/>
    </row>
    <row r="866" spans="2:4" x14ac:dyDescent="0.2">
      <c r="B866" s="28"/>
      <c r="C866" s="28"/>
      <c r="D866" s="28"/>
    </row>
    <row r="867" spans="2:4" x14ac:dyDescent="0.2">
      <c r="B867" s="28"/>
      <c r="C867" s="28"/>
      <c r="D867" s="28"/>
    </row>
    <row r="868" spans="2:4" x14ac:dyDescent="0.2">
      <c r="B868" s="28"/>
      <c r="C868" s="28"/>
      <c r="D868" s="28"/>
    </row>
    <row r="869" spans="2:4" x14ac:dyDescent="0.2">
      <c r="B869" s="28"/>
      <c r="C869" s="28"/>
      <c r="D869" s="28"/>
    </row>
    <row r="870" spans="2:4" x14ac:dyDescent="0.2">
      <c r="B870" s="28"/>
      <c r="C870" s="28"/>
      <c r="D870" s="28"/>
    </row>
    <row r="871" spans="2:4" x14ac:dyDescent="0.2">
      <c r="B871" s="28"/>
      <c r="C871" s="28"/>
      <c r="D871" s="28"/>
    </row>
    <row r="872" spans="2:4" x14ac:dyDescent="0.2">
      <c r="B872" s="28"/>
      <c r="C872" s="28"/>
      <c r="D872" s="28"/>
    </row>
    <row r="873" spans="2:4" x14ac:dyDescent="0.2">
      <c r="B873" s="28"/>
      <c r="C873" s="28"/>
      <c r="D873" s="28"/>
    </row>
    <row r="874" spans="2:4" x14ac:dyDescent="0.2">
      <c r="B874" s="28"/>
      <c r="C874" s="28"/>
      <c r="D874" s="28"/>
    </row>
    <row r="875" spans="2:4" x14ac:dyDescent="0.2">
      <c r="B875" s="28"/>
      <c r="C875" s="28"/>
      <c r="D875" s="28"/>
    </row>
    <row r="876" spans="2:4" x14ac:dyDescent="0.2">
      <c r="B876" s="28"/>
      <c r="C876" s="28"/>
      <c r="D876" s="28"/>
    </row>
    <row r="877" spans="2:4" x14ac:dyDescent="0.2">
      <c r="B877" s="28"/>
      <c r="C877" s="28"/>
      <c r="D877" s="28"/>
    </row>
    <row r="878" spans="2:4" x14ac:dyDescent="0.2">
      <c r="B878" s="28"/>
      <c r="C878" s="28"/>
      <c r="D878" s="28"/>
    </row>
    <row r="879" spans="2:4" x14ac:dyDescent="0.2">
      <c r="B879" s="28"/>
      <c r="C879" s="28"/>
      <c r="D879" s="28"/>
    </row>
    <row r="880" spans="2:4" x14ac:dyDescent="0.2">
      <c r="B880" s="28"/>
      <c r="C880" s="28"/>
      <c r="D880" s="28"/>
    </row>
    <row r="881" spans="2:4" x14ac:dyDescent="0.2">
      <c r="B881" s="28"/>
      <c r="C881" s="28"/>
      <c r="D881" s="28"/>
    </row>
    <row r="882" spans="2:4" x14ac:dyDescent="0.2">
      <c r="B882" s="28"/>
      <c r="C882" s="28"/>
      <c r="D882" s="28"/>
    </row>
    <row r="883" spans="2:4" x14ac:dyDescent="0.2">
      <c r="B883" s="28"/>
      <c r="C883" s="28"/>
      <c r="D883" s="28"/>
    </row>
    <row r="884" spans="2:4" x14ac:dyDescent="0.2">
      <c r="B884" s="28"/>
      <c r="C884" s="28"/>
      <c r="D884" s="28"/>
    </row>
    <row r="885" spans="2:4" x14ac:dyDescent="0.2">
      <c r="B885" s="28"/>
      <c r="C885" s="28"/>
      <c r="D885" s="28"/>
    </row>
    <row r="886" spans="2:4" x14ac:dyDescent="0.2">
      <c r="B886" s="28"/>
      <c r="C886" s="28"/>
      <c r="D886" s="28"/>
    </row>
    <row r="887" spans="2:4" x14ac:dyDescent="0.2">
      <c r="B887" s="28"/>
      <c r="C887" s="28"/>
      <c r="D887" s="28"/>
    </row>
    <row r="888" spans="2:4" x14ac:dyDescent="0.2">
      <c r="B888" s="28"/>
      <c r="C888" s="28"/>
      <c r="D888" s="28"/>
    </row>
    <row r="889" spans="2:4" x14ac:dyDescent="0.2">
      <c r="B889" s="28"/>
      <c r="C889" s="28"/>
      <c r="D889" s="28"/>
    </row>
    <row r="890" spans="2:4" x14ac:dyDescent="0.2">
      <c r="B890" s="28"/>
      <c r="C890" s="28"/>
      <c r="D890" s="28"/>
    </row>
    <row r="891" spans="2:4" x14ac:dyDescent="0.2">
      <c r="B891" s="28"/>
      <c r="C891" s="28"/>
      <c r="D891" s="28"/>
    </row>
    <row r="892" spans="2:4" x14ac:dyDescent="0.2">
      <c r="B892" s="28"/>
      <c r="C892" s="28"/>
      <c r="D892" s="28"/>
    </row>
    <row r="893" spans="2:4" x14ac:dyDescent="0.2">
      <c r="B893" s="28"/>
      <c r="C893" s="28"/>
      <c r="D893" s="28"/>
    </row>
    <row r="894" spans="2:4" x14ac:dyDescent="0.2">
      <c r="B894" s="28"/>
      <c r="C894" s="28"/>
      <c r="D894" s="28"/>
    </row>
    <row r="895" spans="2:4" x14ac:dyDescent="0.2">
      <c r="B895" s="28"/>
      <c r="C895" s="28"/>
      <c r="D895" s="28"/>
    </row>
    <row r="896" spans="2:4" x14ac:dyDescent="0.2">
      <c r="B896" s="28"/>
      <c r="C896" s="28"/>
      <c r="D896" s="28"/>
    </row>
    <row r="897" spans="2:4" x14ac:dyDescent="0.2">
      <c r="B897" s="28"/>
      <c r="C897" s="28"/>
      <c r="D897" s="28"/>
    </row>
    <row r="898" spans="2:4" x14ac:dyDescent="0.2">
      <c r="B898" s="28"/>
      <c r="C898" s="28"/>
      <c r="D898" s="28"/>
    </row>
    <row r="899" spans="2:4" x14ac:dyDescent="0.2">
      <c r="B899" s="28"/>
      <c r="C899" s="28"/>
      <c r="D899" s="28"/>
    </row>
    <row r="900" spans="2:4" x14ac:dyDescent="0.2">
      <c r="B900" s="28"/>
      <c r="C900" s="28"/>
      <c r="D900" s="28"/>
    </row>
    <row r="901" spans="2:4" x14ac:dyDescent="0.2">
      <c r="B901" s="28"/>
      <c r="C901" s="28"/>
      <c r="D901" s="28"/>
    </row>
    <row r="902" spans="2:4" x14ac:dyDescent="0.2">
      <c r="B902" s="28"/>
      <c r="C902" s="28"/>
      <c r="D902" s="28"/>
    </row>
    <row r="903" spans="2:4" x14ac:dyDescent="0.2">
      <c r="B903" s="28"/>
      <c r="C903" s="28"/>
      <c r="D903" s="28"/>
    </row>
    <row r="904" spans="2:4" x14ac:dyDescent="0.2">
      <c r="B904" s="28"/>
      <c r="C904" s="28"/>
      <c r="D904" s="28"/>
    </row>
    <row r="905" spans="2:4" x14ac:dyDescent="0.2">
      <c r="B905" s="28"/>
      <c r="C905" s="28"/>
      <c r="D905" s="28"/>
    </row>
    <row r="906" spans="2:4" x14ac:dyDescent="0.2">
      <c r="B906" s="28"/>
      <c r="C906" s="28"/>
      <c r="D906" s="28"/>
    </row>
    <row r="907" spans="2:4" x14ac:dyDescent="0.2">
      <c r="B907" s="28"/>
      <c r="C907" s="28"/>
      <c r="D907" s="28"/>
    </row>
    <row r="908" spans="2:4" x14ac:dyDescent="0.2">
      <c r="B908" s="28"/>
      <c r="C908" s="28"/>
      <c r="D908" s="28"/>
    </row>
    <row r="909" spans="2:4" x14ac:dyDescent="0.2">
      <c r="B909" s="28"/>
      <c r="C909" s="28"/>
      <c r="D909" s="28"/>
    </row>
    <row r="910" spans="2:4" x14ac:dyDescent="0.2">
      <c r="B910" s="28"/>
      <c r="C910" s="28"/>
      <c r="D910" s="28"/>
    </row>
    <row r="911" spans="2:4" x14ac:dyDescent="0.2">
      <c r="B911" s="28"/>
      <c r="C911" s="28"/>
      <c r="D911" s="28"/>
    </row>
    <row r="912" spans="2:4" x14ac:dyDescent="0.2">
      <c r="B912" s="28"/>
      <c r="C912" s="28"/>
      <c r="D912" s="28"/>
    </row>
    <row r="913" spans="2:4" x14ac:dyDescent="0.2">
      <c r="B913" s="28"/>
      <c r="C913" s="28"/>
      <c r="D913" s="28"/>
    </row>
    <row r="914" spans="2:4" x14ac:dyDescent="0.2">
      <c r="B914" s="28"/>
      <c r="C914" s="28"/>
      <c r="D914" s="28"/>
    </row>
    <row r="915" spans="2:4" x14ac:dyDescent="0.2">
      <c r="B915" s="28"/>
      <c r="C915" s="28"/>
      <c r="D915" s="28"/>
    </row>
    <row r="916" spans="2:4" x14ac:dyDescent="0.2">
      <c r="B916" s="28"/>
      <c r="C916" s="28"/>
      <c r="D916" s="28"/>
    </row>
    <row r="917" spans="2:4" x14ac:dyDescent="0.2">
      <c r="B917" s="28"/>
      <c r="C917" s="28"/>
      <c r="D917" s="28"/>
    </row>
    <row r="918" spans="2:4" x14ac:dyDescent="0.2">
      <c r="B918" s="28"/>
      <c r="C918" s="28"/>
      <c r="D918" s="28"/>
    </row>
    <row r="919" spans="2:4" x14ac:dyDescent="0.2">
      <c r="B919" s="28"/>
      <c r="C919" s="28"/>
      <c r="D919" s="28"/>
    </row>
    <row r="920" spans="2:4" x14ac:dyDescent="0.2">
      <c r="B920" s="28"/>
      <c r="C920" s="28"/>
      <c r="D920" s="28"/>
    </row>
    <row r="921" spans="2:4" x14ac:dyDescent="0.2">
      <c r="B921" s="28"/>
      <c r="C921" s="28"/>
      <c r="D921" s="28"/>
    </row>
    <row r="922" spans="2:4" x14ac:dyDescent="0.2">
      <c r="B922" s="28"/>
      <c r="C922" s="28"/>
      <c r="D922" s="28"/>
    </row>
    <row r="923" spans="2:4" x14ac:dyDescent="0.2">
      <c r="B923" s="28"/>
      <c r="C923" s="28"/>
      <c r="D923" s="28"/>
    </row>
    <row r="924" spans="2:4" x14ac:dyDescent="0.2">
      <c r="B924" s="28"/>
      <c r="C924" s="28"/>
      <c r="D924" s="28"/>
    </row>
    <row r="925" spans="2:4" x14ac:dyDescent="0.2">
      <c r="B925" s="28"/>
      <c r="C925" s="28"/>
      <c r="D925" s="28"/>
    </row>
    <row r="926" spans="2:4" x14ac:dyDescent="0.2">
      <c r="B926" s="28"/>
      <c r="C926" s="28"/>
      <c r="D926" s="28"/>
    </row>
    <row r="927" spans="2:4" x14ac:dyDescent="0.2">
      <c r="B927" s="28"/>
      <c r="C927" s="28"/>
      <c r="D927" s="28"/>
    </row>
    <row r="928" spans="2:4" x14ac:dyDescent="0.2">
      <c r="B928" s="28"/>
      <c r="C928" s="28"/>
      <c r="D928" s="28"/>
    </row>
    <row r="929" spans="2:4" x14ac:dyDescent="0.2">
      <c r="B929" s="28"/>
      <c r="C929" s="28"/>
      <c r="D929" s="28"/>
    </row>
    <row r="930" spans="2:4" x14ac:dyDescent="0.2">
      <c r="B930" s="28"/>
      <c r="C930" s="28"/>
      <c r="D930" s="28"/>
    </row>
    <row r="931" spans="2:4" x14ac:dyDescent="0.2">
      <c r="B931" s="28"/>
      <c r="C931" s="28"/>
      <c r="D931" s="28"/>
    </row>
    <row r="932" spans="2:4" x14ac:dyDescent="0.2">
      <c r="B932" s="28"/>
      <c r="C932" s="28"/>
      <c r="D932" s="28"/>
    </row>
    <row r="933" spans="2:4" x14ac:dyDescent="0.2">
      <c r="B933" s="28"/>
      <c r="C933" s="28"/>
      <c r="D933" s="28"/>
    </row>
    <row r="934" spans="2:4" x14ac:dyDescent="0.2">
      <c r="B934" s="28"/>
      <c r="C934" s="28"/>
      <c r="D934" s="28"/>
    </row>
    <row r="935" spans="2:4" x14ac:dyDescent="0.2">
      <c r="B935" s="28"/>
      <c r="C935" s="28"/>
      <c r="D935" s="28"/>
    </row>
    <row r="936" spans="2:4" x14ac:dyDescent="0.2">
      <c r="B936" s="28"/>
      <c r="C936" s="28"/>
      <c r="D936" s="28"/>
    </row>
    <row r="937" spans="2:4" x14ac:dyDescent="0.2">
      <c r="B937" s="28"/>
      <c r="C937" s="28"/>
      <c r="D937" s="28"/>
    </row>
    <row r="938" spans="2:4" x14ac:dyDescent="0.2">
      <c r="B938" s="28"/>
      <c r="C938" s="28"/>
      <c r="D938" s="28"/>
    </row>
    <row r="939" spans="2:4" x14ac:dyDescent="0.2">
      <c r="B939" s="28"/>
      <c r="C939" s="28"/>
      <c r="D939" s="28"/>
    </row>
    <row r="940" spans="2:4" x14ac:dyDescent="0.2">
      <c r="B940" s="28"/>
      <c r="C940" s="28"/>
      <c r="D940" s="28"/>
    </row>
    <row r="941" spans="2:4" x14ac:dyDescent="0.2">
      <c r="B941" s="28"/>
      <c r="C941" s="28"/>
      <c r="D941" s="28"/>
    </row>
    <row r="942" spans="2:4" x14ac:dyDescent="0.2">
      <c r="B942" s="28"/>
      <c r="C942" s="28"/>
      <c r="D942" s="28"/>
    </row>
    <row r="943" spans="2:4" x14ac:dyDescent="0.2">
      <c r="B943" s="28"/>
      <c r="C943" s="28"/>
      <c r="D943" s="28"/>
    </row>
    <row r="944" spans="2:4" x14ac:dyDescent="0.2">
      <c r="B944" s="28"/>
      <c r="C944" s="28"/>
      <c r="D944" s="28"/>
    </row>
    <row r="945" spans="2:4" x14ac:dyDescent="0.2">
      <c r="B945" s="28"/>
      <c r="C945" s="28"/>
      <c r="D945" s="28"/>
    </row>
    <row r="946" spans="2:4" x14ac:dyDescent="0.2">
      <c r="B946" s="28"/>
      <c r="C946" s="28"/>
      <c r="D946" s="28"/>
    </row>
    <row r="947" spans="2:4" x14ac:dyDescent="0.2">
      <c r="B947" s="28"/>
      <c r="C947" s="28"/>
      <c r="D947" s="28"/>
    </row>
    <row r="948" spans="2:4" x14ac:dyDescent="0.2">
      <c r="B948" s="28"/>
      <c r="C948" s="28"/>
      <c r="D948" s="28"/>
    </row>
    <row r="949" spans="2:4" x14ac:dyDescent="0.2">
      <c r="B949" s="28"/>
      <c r="C949" s="28"/>
      <c r="D949" s="28"/>
    </row>
    <row r="950" spans="2:4" x14ac:dyDescent="0.2">
      <c r="B950" s="28"/>
      <c r="C950" s="28"/>
      <c r="D950" s="28"/>
    </row>
    <row r="951" spans="2:4" x14ac:dyDescent="0.2">
      <c r="B951" s="28"/>
      <c r="C951" s="28"/>
      <c r="D951" s="28"/>
    </row>
  </sheetData>
  <sheetProtection sheet="1" objects="1" scenarios="1"/>
  <mergeCells count="1">
    <mergeCell ref="B1:Z1"/>
  </mergeCells>
  <phoneticPr fontId="0" type="noConversion"/>
  <printOptions horizontalCentered="1"/>
  <pageMargins left="0.19685039370078741" right="0.19685039370078741" top="0.19685039370078741" bottom="0.19685039370078741" header="0.51181102362204722" footer="0.11811023622047245"/>
  <pageSetup paperSize="9" scale="8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Explications</vt:lpstr>
      <vt:lpstr>Gestion</vt:lpstr>
      <vt:lpstr>appel</vt:lpstr>
      <vt:lpstr>appel!Zone_d_impression</vt:lpstr>
      <vt:lpstr>Gestion!Zone_d_impression</vt:lpstr>
    </vt:vector>
  </TitlesOfParts>
  <Company>Perso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AS</dc:title>
  <dc:creator>Francois Cléaut</dc:creator>
  <cp:lastModifiedBy>FRCL</cp:lastModifiedBy>
  <cp:lastPrinted>2012-11-05T12:34:25Z</cp:lastPrinted>
  <dcterms:created xsi:type="dcterms:W3CDTF">2004-10-04T06:32:18Z</dcterms:created>
  <dcterms:modified xsi:type="dcterms:W3CDTF">2012-11-05T17:04:14Z</dcterms:modified>
  <cp:category>eps unss</cp:category>
</cp:coreProperties>
</file>