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/Desktop/"/>
    </mc:Choice>
  </mc:AlternateContent>
  <xr:revisionPtr revIDLastSave="0" documentId="13_ncr:1_{F3EF25B6-DB59-D84D-BD5C-B7BFE722AC98}" xr6:coauthVersionLast="43" xr6:coauthVersionMax="43" xr10:uidLastSave="{00000000-0000-0000-0000-000000000000}"/>
  <bookViews>
    <workbookView xWindow="6660" yWindow="460" windowWidth="20220" windowHeight="16580" activeTab="3" xr2:uid="{4867442A-C030-4C49-95E2-DB9F961024D3}"/>
  </bookViews>
  <sheets>
    <sheet name="APPEL" sheetId="4" r:id="rId1"/>
    <sheet name="DEBUT" sheetId="2" r:id="rId2"/>
    <sheet name="EQUIPES" sheetId="1" r:id="rId3"/>
    <sheet name="COMPTEUR" sheetId="3" r:id="rId4"/>
    <sheet name="COMPTEUR (2)" sheetId="5" r:id="rId5"/>
    <sheet name="COMPTEUR (3)" sheetId="6" r:id="rId6"/>
    <sheet name="COMPTEUR (4)" sheetId="7" r:id="rId7"/>
  </sheets>
  <definedNames>
    <definedName name="classe1">APPEL!$C$3:$C$39</definedName>
    <definedName name="classe2">APPEL!$F$3:$F$40</definedName>
    <definedName name="classe3">APPEL!$I$3:$I$40</definedName>
    <definedName name="classe4">APPEL!$L$3:$L$40</definedName>
    <definedName name="classe5">APPEL!$O$3:$O$40</definedName>
    <definedName name="classe6">APPEL!$R$3:$R$41</definedName>
    <definedName name="classe7">APPEL!$U$3:$U$41</definedName>
    <definedName name="classe8">APPEL!$X$3:$X$41</definedName>
    <definedName name="classe9">APPEL!$AA$3:$AA$39</definedName>
    <definedName name="EQUIPE1">EQUIPES!$B$6:$B$13</definedName>
    <definedName name="EQUIPE2">EQUIPES!$D$6:$D$13</definedName>
    <definedName name="EQUIPE3">EQUIPES!$F$6:$F$13</definedName>
    <definedName name="EQUIPE4">EQUIPES!$H$6:$H$13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3" l="1"/>
  <c r="D37" i="3" s="1"/>
  <c r="B36" i="3"/>
  <c r="E49" i="7"/>
  <c r="G48" i="7"/>
  <c r="F48" i="7"/>
  <c r="E48" i="7"/>
  <c r="D48" i="7"/>
  <c r="C48" i="7"/>
  <c r="B48" i="7"/>
  <c r="G47" i="7"/>
  <c r="F47" i="7"/>
  <c r="E47" i="7"/>
  <c r="D47" i="7"/>
  <c r="C47" i="7"/>
  <c r="B47" i="7"/>
  <c r="A43" i="7"/>
  <c r="D43" i="7" s="1"/>
  <c r="D42" i="7"/>
  <c r="A42" i="7"/>
  <c r="G42" i="7" s="1"/>
  <c r="A39" i="7"/>
  <c r="D39" i="7" s="1"/>
  <c r="D38" i="7"/>
  <c r="A38" i="7"/>
  <c r="G38" i="7" s="1"/>
  <c r="G36" i="7"/>
  <c r="G49" i="7" s="1"/>
  <c r="F36" i="7"/>
  <c r="F49" i="7" s="1"/>
  <c r="E36" i="7"/>
  <c r="D36" i="7"/>
  <c r="D49" i="7" s="1"/>
  <c r="C36" i="7"/>
  <c r="C49" i="7" s="1"/>
  <c r="B36" i="7"/>
  <c r="D2" i="7" s="1"/>
  <c r="A36" i="7"/>
  <c r="A44" i="7" s="1"/>
  <c r="E49" i="6"/>
  <c r="D49" i="6"/>
  <c r="G48" i="6"/>
  <c r="F48" i="6"/>
  <c r="E48" i="6"/>
  <c r="D48" i="6"/>
  <c r="C48" i="6"/>
  <c r="B48" i="6"/>
  <c r="G47" i="6"/>
  <c r="F47" i="6"/>
  <c r="E47" i="6"/>
  <c r="D47" i="6"/>
  <c r="C47" i="6"/>
  <c r="B47" i="6"/>
  <c r="A43" i="6"/>
  <c r="D43" i="6" s="1"/>
  <c r="D42" i="6"/>
  <c r="A42" i="6"/>
  <c r="G42" i="6" s="1"/>
  <c r="G41" i="6"/>
  <c r="D41" i="6"/>
  <c r="C41" i="6"/>
  <c r="A41" i="6"/>
  <c r="F41" i="6" s="1"/>
  <c r="A39" i="6"/>
  <c r="D39" i="6" s="1"/>
  <c r="D38" i="6"/>
  <c r="A38" i="6"/>
  <c r="G38" i="6" s="1"/>
  <c r="G37" i="6"/>
  <c r="D37" i="6"/>
  <c r="C37" i="6"/>
  <c r="A37" i="6"/>
  <c r="F37" i="6" s="1"/>
  <c r="G36" i="6"/>
  <c r="G49" i="6" s="1"/>
  <c r="F36" i="6"/>
  <c r="F49" i="6" s="1"/>
  <c r="E36" i="6"/>
  <c r="D36" i="6"/>
  <c r="C36" i="6"/>
  <c r="C49" i="6" s="1"/>
  <c r="B36" i="6"/>
  <c r="B49" i="6" s="1"/>
  <c r="A36" i="6"/>
  <c r="A44" i="6" s="1"/>
  <c r="G48" i="5"/>
  <c r="F48" i="5"/>
  <c r="E48" i="5"/>
  <c r="D48" i="5"/>
  <c r="C48" i="5"/>
  <c r="B48" i="5"/>
  <c r="G47" i="5"/>
  <c r="F47" i="5"/>
  <c r="E47" i="5"/>
  <c r="D47" i="5"/>
  <c r="C47" i="5"/>
  <c r="B47" i="5"/>
  <c r="G36" i="5"/>
  <c r="G49" i="5" s="1"/>
  <c r="F36" i="5"/>
  <c r="F49" i="5" s="1"/>
  <c r="E36" i="5"/>
  <c r="E49" i="5" s="1"/>
  <c r="D36" i="5"/>
  <c r="D49" i="5" s="1"/>
  <c r="C36" i="5"/>
  <c r="C49" i="5" s="1"/>
  <c r="B36" i="5"/>
  <c r="B49" i="5" s="1"/>
  <c r="A36" i="5"/>
  <c r="A44" i="5" s="1"/>
  <c r="C48" i="3"/>
  <c r="D48" i="3"/>
  <c r="E48" i="3"/>
  <c r="F48" i="3"/>
  <c r="G48" i="3"/>
  <c r="B48" i="3"/>
  <c r="C47" i="3"/>
  <c r="D47" i="3"/>
  <c r="E47" i="3"/>
  <c r="F47" i="3"/>
  <c r="G47" i="3"/>
  <c r="B47" i="3"/>
  <c r="B38" i="3"/>
  <c r="C38" i="3"/>
  <c r="D38" i="3"/>
  <c r="E38" i="3"/>
  <c r="F38" i="3"/>
  <c r="G38" i="3"/>
  <c r="B39" i="3"/>
  <c r="C39" i="3"/>
  <c r="D39" i="3"/>
  <c r="E39" i="3"/>
  <c r="F39" i="3"/>
  <c r="G39" i="3"/>
  <c r="B40" i="3"/>
  <c r="C40" i="3"/>
  <c r="D40" i="3"/>
  <c r="E40" i="3"/>
  <c r="F40" i="3"/>
  <c r="G40" i="3"/>
  <c r="B41" i="3"/>
  <c r="C41" i="3"/>
  <c r="D41" i="3"/>
  <c r="E41" i="3"/>
  <c r="F41" i="3"/>
  <c r="G41" i="3"/>
  <c r="B42" i="3"/>
  <c r="C42" i="3"/>
  <c r="D42" i="3"/>
  <c r="E42" i="3"/>
  <c r="F42" i="3"/>
  <c r="G42" i="3"/>
  <c r="B43" i="3"/>
  <c r="C43" i="3"/>
  <c r="D43" i="3"/>
  <c r="E43" i="3"/>
  <c r="F43" i="3"/>
  <c r="G43" i="3"/>
  <c r="B44" i="3"/>
  <c r="C44" i="3"/>
  <c r="D44" i="3"/>
  <c r="E44" i="3"/>
  <c r="F44" i="3"/>
  <c r="G44" i="3"/>
  <c r="A39" i="3"/>
  <c r="A40" i="3"/>
  <c r="A41" i="3"/>
  <c r="A42" i="3"/>
  <c r="A43" i="3"/>
  <c r="A44" i="3"/>
  <c r="C36" i="3"/>
  <c r="C49" i="3" s="1"/>
  <c r="D36" i="3"/>
  <c r="D49" i="3" s="1"/>
  <c r="E36" i="3"/>
  <c r="E49" i="3" s="1"/>
  <c r="F36" i="3"/>
  <c r="F49" i="3" s="1"/>
  <c r="G36" i="3"/>
  <c r="G49" i="3" s="1"/>
  <c r="A36" i="3"/>
  <c r="B37" i="3" l="1"/>
  <c r="G37" i="3"/>
  <c r="C37" i="3"/>
  <c r="F37" i="3"/>
  <c r="E37" i="3"/>
  <c r="E44" i="7"/>
  <c r="G44" i="7"/>
  <c r="C44" i="7"/>
  <c r="F44" i="7"/>
  <c r="B44" i="7"/>
  <c r="D44" i="7"/>
  <c r="A37" i="7"/>
  <c r="B38" i="7"/>
  <c r="F38" i="7"/>
  <c r="C39" i="7"/>
  <c r="G39" i="7"/>
  <c r="A41" i="7"/>
  <c r="B42" i="7"/>
  <c r="F42" i="7"/>
  <c r="C43" i="7"/>
  <c r="G43" i="7"/>
  <c r="B49" i="7"/>
  <c r="E39" i="7"/>
  <c r="E43" i="7"/>
  <c r="E38" i="7"/>
  <c r="B39" i="7"/>
  <c r="F39" i="7"/>
  <c r="E42" i="7"/>
  <c r="B43" i="7"/>
  <c r="F43" i="7"/>
  <c r="C38" i="7"/>
  <c r="A40" i="7"/>
  <c r="C42" i="7"/>
  <c r="E44" i="6"/>
  <c r="D44" i="6"/>
  <c r="G44" i="6"/>
  <c r="C44" i="6"/>
  <c r="F44" i="6"/>
  <c r="B44" i="6"/>
  <c r="E38" i="6"/>
  <c r="B39" i="6"/>
  <c r="F39" i="6"/>
  <c r="E37" i="6"/>
  <c r="B38" i="6"/>
  <c r="F38" i="6"/>
  <c r="C39" i="6"/>
  <c r="G39" i="6"/>
  <c r="E39" i="6"/>
  <c r="E43" i="6"/>
  <c r="E42" i="6"/>
  <c r="B43" i="6"/>
  <c r="F43" i="6"/>
  <c r="D2" i="6"/>
  <c r="E41" i="6"/>
  <c r="B42" i="6"/>
  <c r="F42" i="6"/>
  <c r="C43" i="6"/>
  <c r="G43" i="6"/>
  <c r="B37" i="6"/>
  <c r="C38" i="6"/>
  <c r="A40" i="6"/>
  <c r="B41" i="6"/>
  <c r="C42" i="6"/>
  <c r="E44" i="5"/>
  <c r="D44" i="5"/>
  <c r="G44" i="5"/>
  <c r="C44" i="5"/>
  <c r="F44" i="5"/>
  <c r="B44" i="5"/>
  <c r="A39" i="5"/>
  <c r="A43" i="5"/>
  <c r="A38" i="5"/>
  <c r="A42" i="5"/>
  <c r="D2" i="5"/>
  <c r="A37" i="5"/>
  <c r="A41" i="5"/>
  <c r="A40" i="5"/>
  <c r="D2" i="3"/>
  <c r="B49" i="3"/>
  <c r="F41" i="7" l="1"/>
  <c r="B41" i="7"/>
  <c r="D41" i="7"/>
  <c r="G41" i="7"/>
  <c r="C41" i="7"/>
  <c r="E41" i="7"/>
  <c r="E40" i="7"/>
  <c r="G40" i="7"/>
  <c r="C40" i="7"/>
  <c r="F40" i="7"/>
  <c r="B40" i="7"/>
  <c r="D40" i="7"/>
  <c r="F37" i="7"/>
  <c r="B37" i="7"/>
  <c r="D37" i="7"/>
  <c r="G37" i="7"/>
  <c r="C37" i="7"/>
  <c r="E37" i="7"/>
  <c r="E40" i="6"/>
  <c r="F40" i="6"/>
  <c r="B40" i="6"/>
  <c r="D40" i="6"/>
  <c r="G40" i="6"/>
  <c r="C40" i="6"/>
  <c r="D43" i="5"/>
  <c r="G43" i="5"/>
  <c r="C43" i="5"/>
  <c r="F43" i="5"/>
  <c r="B43" i="5"/>
  <c r="E43" i="5"/>
  <c r="E40" i="5"/>
  <c r="D40" i="5"/>
  <c r="G40" i="5"/>
  <c r="C40" i="5"/>
  <c r="F40" i="5"/>
  <c r="B40" i="5"/>
  <c r="F41" i="5"/>
  <c r="B41" i="5"/>
  <c r="E41" i="5"/>
  <c r="D41" i="5"/>
  <c r="G41" i="5"/>
  <c r="C41" i="5"/>
  <c r="F37" i="5"/>
  <c r="B37" i="5"/>
  <c r="E37" i="5"/>
  <c r="D37" i="5"/>
  <c r="G37" i="5"/>
  <c r="C37" i="5"/>
  <c r="D39" i="5"/>
  <c r="G39" i="5"/>
  <c r="C39" i="5"/>
  <c r="F39" i="5"/>
  <c r="B39" i="5"/>
  <c r="E39" i="5"/>
  <c r="G42" i="5"/>
  <c r="C42" i="5"/>
  <c r="F42" i="5"/>
  <c r="B42" i="5"/>
  <c r="E42" i="5"/>
  <c r="D42" i="5"/>
  <c r="G38" i="5"/>
  <c r="C38" i="5"/>
  <c r="F38" i="5"/>
  <c r="B38" i="5"/>
  <c r="E38" i="5"/>
  <c r="D38" i="5"/>
</calcChain>
</file>

<file path=xl/sharedStrings.xml><?xml version="1.0" encoding="utf-8"?>
<sst xmlns="http://schemas.openxmlformats.org/spreadsheetml/2006/main" count="173" uniqueCount="77">
  <si>
    <t>COULEURS EQUIPES</t>
  </si>
  <si>
    <t>BLEU</t>
  </si>
  <si>
    <t>VERT</t>
  </si>
  <si>
    <t>ROUGE</t>
  </si>
  <si>
    <t>JAUNE</t>
  </si>
  <si>
    <t>OBSERVABLES</t>
  </si>
  <si>
    <t>BALLON PERDU</t>
  </si>
  <si>
    <t>FAUTE</t>
  </si>
  <si>
    <t>INTERCEPTION</t>
  </si>
  <si>
    <t>RECUPERATION</t>
  </si>
  <si>
    <t>TIR</t>
  </si>
  <si>
    <t>BON TIR</t>
  </si>
  <si>
    <t>PANIER</t>
  </si>
  <si>
    <t>PASSE DE</t>
  </si>
  <si>
    <t>UNE-2</t>
  </si>
  <si>
    <t>CONTRAT</t>
  </si>
  <si>
    <t>COMMENTAIRES SI INFERIEUR AU CONTRAT</t>
  </si>
  <si>
    <t>COMMENTAIRES SI SUPERIEUR AU CONTRAT</t>
  </si>
  <si>
    <t>Tu gères bien les fautes</t>
  </si>
  <si>
    <t>Bien tu lèves la tête</t>
  </si>
  <si>
    <t>Il faut anticiper les passes</t>
  </si>
  <si>
    <t>Il faut oser tirer</t>
  </si>
  <si>
    <t>Joli</t>
  </si>
  <si>
    <t xml:space="preserve">Doucement </t>
  </si>
  <si>
    <t>A qui fais tu la passe</t>
  </si>
  <si>
    <t>Tu es plutot actif</t>
  </si>
  <si>
    <t>Bien harcelé</t>
  </si>
  <si>
    <t>Bien essayé mais il faudra travailler l'adresse</t>
  </si>
  <si>
    <t>On va travailler la précision</t>
  </si>
  <si>
    <t>Bien joué</t>
  </si>
  <si>
    <t>Continue ainsi</t>
  </si>
  <si>
    <t>Pourquoi tes tirs ne rentrent pas ?</t>
  </si>
  <si>
    <t>Si tu tires il faudra être plus précis</t>
  </si>
  <si>
    <t>Il faut aider les partenaires à briller</t>
  </si>
  <si>
    <t>Sollicites plus le ballon</t>
  </si>
  <si>
    <t>Groupe EPSNUM</t>
  </si>
  <si>
    <t>2TU</t>
  </si>
  <si>
    <t>3PP</t>
  </si>
  <si>
    <t>1TV</t>
  </si>
  <si>
    <t>1COM</t>
  </si>
  <si>
    <t>TMELEC</t>
  </si>
  <si>
    <t>1META</t>
  </si>
  <si>
    <t>TPROE</t>
  </si>
  <si>
    <t>TEVS</t>
  </si>
  <si>
    <t>NOMS</t>
  </si>
  <si>
    <t>PRENOMS</t>
  </si>
  <si>
    <t>sexe</t>
  </si>
  <si>
    <t>CLEAUT</t>
  </si>
  <si>
    <t xml:space="preserve">François </t>
  </si>
  <si>
    <t>G</t>
  </si>
  <si>
    <t>BACHELET</t>
  </si>
  <si>
    <t>Gérald</t>
  </si>
  <si>
    <t>GUYARD</t>
  </si>
  <si>
    <t>Ludovic</t>
  </si>
  <si>
    <t>DA COSTA</t>
  </si>
  <si>
    <t>Mickaël</t>
  </si>
  <si>
    <t>BOUZONNET</t>
  </si>
  <si>
    <t>Philippe</t>
  </si>
  <si>
    <t>pierre</t>
  </si>
  <si>
    <t>DRIVOT</t>
  </si>
  <si>
    <t>Pierre</t>
  </si>
  <si>
    <t>EQUIPE 1</t>
  </si>
  <si>
    <t>EQUIPE 2</t>
  </si>
  <si>
    <t>EQUIPE 3</t>
  </si>
  <si>
    <t>EQUIPE 4</t>
  </si>
  <si>
    <t>Coach</t>
  </si>
  <si>
    <t>Arbitre 1</t>
  </si>
  <si>
    <t>Arbitre 2</t>
  </si>
  <si>
    <t>Observateur 1</t>
  </si>
  <si>
    <t>Observateur 2</t>
  </si>
  <si>
    <t>Secrétaire 1</t>
  </si>
  <si>
    <t>Secrétaire 2</t>
  </si>
  <si>
    <t>Table de marque</t>
  </si>
  <si>
    <t>POSSESSIONS</t>
  </si>
  <si>
    <t>SCORE</t>
  </si>
  <si>
    <t>pts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</si>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</sst>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rgb="FF333333"/>
      <name val="Consolas"/>
      <family val="2"/>
    </font>
    <font>
      <sz val="2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0" fillId="2" borderId="0" xfId="0" applyFont="1" applyFill="1"/>
    <xf numFmtId="0" fontId="0" fillId="0" borderId="5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1" fillId="6" borderId="5" xfId="0" applyFont="1" applyFill="1" applyBorder="1"/>
    <xf numFmtId="0" fontId="1" fillId="6" borderId="0" xfId="0" applyFont="1" applyFill="1" applyBorder="1"/>
    <xf numFmtId="0" fontId="1" fillId="6" borderId="6" xfId="0" applyFont="1" applyFill="1" applyBorder="1"/>
    <xf numFmtId="0" fontId="0" fillId="7" borderId="0" xfId="0" applyFont="1" applyFill="1"/>
    <xf numFmtId="0" fontId="0" fillId="8" borderId="5" xfId="0" applyFont="1" applyFill="1" applyBorder="1"/>
    <xf numFmtId="0" fontId="0" fillId="8" borderId="0" xfId="0" applyFont="1" applyFill="1" applyBorder="1"/>
    <xf numFmtId="0" fontId="0" fillId="8" borderId="6" xfId="0" applyFont="1" applyFill="1" applyBorder="1"/>
    <xf numFmtId="0" fontId="0" fillId="9" borderId="0" xfId="0" applyFont="1" applyFill="1"/>
    <xf numFmtId="0" fontId="0" fillId="10" borderId="5" xfId="0" applyFont="1" applyFill="1" applyBorder="1"/>
    <xf numFmtId="0" fontId="0" fillId="10" borderId="0" xfId="0" applyFont="1" applyFill="1" applyBorder="1"/>
    <xf numFmtId="0" fontId="0" fillId="10" borderId="6" xfId="0" applyFont="1" applyFill="1" applyBorder="1"/>
    <xf numFmtId="0" fontId="1" fillId="11" borderId="0" xfId="0" applyFont="1" applyFill="1"/>
    <xf numFmtId="0" fontId="0" fillId="12" borderId="5" xfId="0" applyFont="1" applyFill="1" applyBorder="1"/>
    <xf numFmtId="0" fontId="0" fillId="12" borderId="0" xfId="0" applyFont="1" applyFill="1" applyBorder="1"/>
    <xf numFmtId="0" fontId="0" fillId="12" borderId="6" xfId="0" applyFont="1" applyFill="1" applyBorder="1"/>
    <xf numFmtId="0" fontId="1" fillId="13" borderId="0" xfId="0" applyFont="1" applyFill="1"/>
    <xf numFmtId="0" fontId="1" fillId="2" borderId="0" xfId="0" applyFont="1" applyFill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10" xfId="0" applyFont="1" applyFill="1" applyBorder="1"/>
    <xf numFmtId="0" fontId="0" fillId="0" borderId="9" xfId="0" applyFont="1" applyFill="1" applyBorder="1"/>
    <xf numFmtId="0" fontId="0" fillId="0" borderId="10" xfId="0" applyNumberFormat="1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2" fillId="1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1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/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15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4" fillId="3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 vertical="center"/>
    </xf>
    <xf numFmtId="0" fontId="9" fillId="14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9" fillId="12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14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8" fillId="12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1" fillId="14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9" fontId="11" fillId="3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79"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7030A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2F92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C0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</dxfs>
  <tableStyles count="1" defaultTableStyle="TableStyleMedium2" defaultPivotStyle="PivotStyleLight16">
    <tableStyle name="Style de tableau 1" pivot="0" count="2" xr9:uid="{C56DB308-733B-9443-9D22-D60DEC1DC500}">
      <tableStyleElement type="headerRow" dxfId="78"/>
      <tableStyleElement type="firstColumnStripe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2AA65A-15D8-E94A-BA5F-0A27F99B8969}" name="Tableau1" displayName="Tableau1" ref="B2:D38" totalsRowShown="0" headerRowDxfId="76" dataDxfId="75">
  <autoFilter ref="B2:D38" xr:uid="{3825BAA0-BF07-724B-A6D5-F9C9F1DCCBBB}"/>
  <sortState ref="B3:D38">
    <sortCondition ref="C5:C41"/>
  </sortState>
  <tableColumns count="3">
    <tableColumn id="1" xr3:uid="{899FFE9B-DA61-DE4E-A7FC-BBA290483D3F}" name="NOMS" dataDxfId="74"/>
    <tableColumn id="2" xr3:uid="{C55ED3E5-F876-F34F-BB3C-F3DFCCFD299A}" name="PRENOMS" dataDxfId="73"/>
    <tableColumn id="3" xr3:uid="{0681ACC4-1208-D548-8A4E-FA1DD694B3D7}" name="sexe" dataDxfId="72"/>
  </tableColumns>
  <tableStyleInfo name="Style de tableau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6A8AE0-5DFA-7042-91F0-E1D041D168D4}" name="Tableau13" displayName="Tableau13" ref="Q2:S38" totalsRowShown="0" headerRowDxfId="71" dataDxfId="70">
  <autoFilter ref="Q2:S38" xr:uid="{A3D929AE-B812-164C-B0AC-1289222B5DA0}"/>
  <sortState ref="Q3:S38">
    <sortCondition ref="R5:R41"/>
  </sortState>
  <tableColumns count="3">
    <tableColumn id="1" xr3:uid="{C8408064-7D24-3249-B8F7-9B79453A842A}" name="NOMS" dataDxfId="69"/>
    <tableColumn id="2" xr3:uid="{00C5F155-C57E-3D4B-93C9-CA9AF6CC298E}" name="PRENOMS" dataDxfId="68"/>
    <tableColumn id="3" xr3:uid="{15B1C85F-45A3-9644-A410-CCB6924AC46B}" name="sexe" dataDxfId="67"/>
  </tableColumns>
  <tableStyleInfo name="Style de tableau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2885D6-24B0-E741-A6B7-B7B4D483D692}" name="Tableau14" displayName="Tableau14" ref="E2:G38" totalsRowShown="0" headerRowDxfId="66" dataDxfId="65">
  <autoFilter ref="E2:G38" xr:uid="{033AAE8A-0B42-2542-B59D-B35EAEC2CEF5}"/>
  <sortState ref="E3:G38">
    <sortCondition ref="F5:F41"/>
  </sortState>
  <tableColumns count="3">
    <tableColumn id="1" xr3:uid="{75BDC4C8-42A0-D04A-9EB8-EE8A55885644}" name="NOMS" dataDxfId="64"/>
    <tableColumn id="2" xr3:uid="{B64CED00-58F9-7D45-810B-FC8FFC45FEB1}" name="PRENOMS" dataDxfId="63"/>
    <tableColumn id="3" xr3:uid="{C5CD621F-771A-8746-87CD-0AAA15F02FDD}" name="sexe" dataDxfId="62"/>
  </tableColumns>
  <tableStyleInfo name="Style de tableau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4C594D-09F8-214E-A661-244D8D8A0075}" name="Tableau15" displayName="Tableau15" ref="H2:J38" totalsRowShown="0" headerRowDxfId="61" dataDxfId="60">
  <autoFilter ref="H2:J38" xr:uid="{D2473E53-8AE3-AA43-AFB1-8AEDD24183CF}"/>
  <sortState ref="H3:J38">
    <sortCondition ref="I5:I41"/>
  </sortState>
  <tableColumns count="3">
    <tableColumn id="1" xr3:uid="{D461153F-7284-084E-9C64-26DB60074E4A}" name="NOMS" dataDxfId="59"/>
    <tableColumn id="2" xr3:uid="{728944B6-0046-E842-910B-612C7617D113}" name="PRENOMS" dataDxfId="58"/>
    <tableColumn id="3" xr3:uid="{876432AB-2F59-3B4F-B312-13F6B6B49C8D}" name="sexe" dataDxfId="57"/>
  </tableColumns>
  <tableStyleInfo name="Style de tableau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5DF2B6-DAD8-3249-BC45-8F079B01613F}" name="Tableau156" displayName="Tableau156" ref="N2:P38" totalsRowShown="0" headerRowDxfId="56" dataDxfId="55">
  <autoFilter ref="N2:P38" xr:uid="{028F7AD2-57E0-BC49-AE10-B11E1834F7CC}"/>
  <sortState ref="N3:P38">
    <sortCondition ref="O5:O41"/>
  </sortState>
  <tableColumns count="3">
    <tableColumn id="1" xr3:uid="{E65F873A-0067-A14D-9810-E3903B817250}" name="NOMS" dataDxfId="54"/>
    <tableColumn id="2" xr3:uid="{CD9E26E7-D22F-9044-AB01-C4DD3DF6DF20}" name="PRENOMS" dataDxfId="53"/>
    <tableColumn id="3" xr3:uid="{BBA55A16-65E2-2246-B4C6-AFF778D1355D}" name="sexe" dataDxfId="52"/>
  </tableColumns>
  <tableStyleInfo name="Style de tableau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F37AD8F-C198-B648-8B97-10ECD0B432B8}" name="Tableau157" displayName="Tableau157" ref="K2:M38" totalsRowShown="0" headerRowDxfId="51" dataDxfId="50">
  <autoFilter ref="K2:M38" xr:uid="{ED18C8AB-2A04-0346-B912-7C0A39BBA08E}"/>
  <sortState ref="K3:M38">
    <sortCondition ref="L5:L41"/>
  </sortState>
  <tableColumns count="3">
    <tableColumn id="1" xr3:uid="{AFC7B3C3-9586-384E-9D93-6115AD53D2C5}" name="NOMS" dataDxfId="49"/>
    <tableColumn id="2" xr3:uid="{56D2DBBF-1EEA-754A-909D-57E24FA58BEB}" name="PRENOMS" dataDxfId="48"/>
    <tableColumn id="3" xr3:uid="{993A6D09-6435-FF4D-8478-1A6E4B1D3EC4}" name="sexe" dataDxfId="47"/>
  </tableColumns>
  <tableStyleInfo name="Style de tableau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6BB7E77-3EAB-D740-AA0C-1ABC459B4C73}" name="Tableau138" displayName="Tableau138" ref="T2:V38" totalsRowShown="0" headerRowDxfId="46" dataDxfId="45">
  <autoFilter ref="T2:V38" xr:uid="{310D351E-CF74-5E42-8B80-1F69D5912D95}"/>
  <sortState ref="T3:V38">
    <sortCondition ref="U5:U41"/>
  </sortState>
  <tableColumns count="3">
    <tableColumn id="1" xr3:uid="{8DA307C9-2604-7B4A-A6CB-08EB10BE1ACC}" name="NOMS" dataDxfId="44"/>
    <tableColumn id="2" xr3:uid="{8A90FE82-D7D3-0648-B468-AE58DB1403D3}" name="PRENOMS" dataDxfId="43"/>
    <tableColumn id="3" xr3:uid="{D992B470-0C1A-E94F-87AD-6FA14B3F0ACD}" name="sexe" dataDxfId="42"/>
  </tableColumns>
  <tableStyleInfo name="Style de tableau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918CFAB-E53D-0146-A50C-F6FB4CF3DEFE}" name="Tableau139" displayName="Tableau139" ref="W2:Y38" totalsRowShown="0" headerRowDxfId="41" dataDxfId="40">
  <autoFilter ref="W2:Y38" xr:uid="{DE99F47B-4045-C944-8012-3BD2C97546DB}"/>
  <sortState ref="W3:Y38">
    <sortCondition ref="X5:X41"/>
  </sortState>
  <tableColumns count="3">
    <tableColumn id="1" xr3:uid="{33B002B8-FA3F-C44B-B369-D348ADE5E1E7}" name="NOMS" dataDxfId="39"/>
    <tableColumn id="2" xr3:uid="{4ABE2D14-6F34-974F-9107-9B2B0282E419}" name="PRENOMS" dataDxfId="38"/>
    <tableColumn id="3" xr3:uid="{A7BDEB92-92FF-DC48-89B3-E861CF2335CB}" name="sexe" dataDxfId="37"/>
  </tableColumns>
  <tableStyleInfo name="Style de tableau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8379617-2000-AA42-8D1C-F097996F08F9}" name="Tableau1310" displayName="Tableau1310" ref="Z2:AB38" totalsRowShown="0" headerRowDxfId="36" dataDxfId="35">
  <autoFilter ref="Z2:AB38" xr:uid="{F4DFDDC8-F47F-B942-9CE4-9C8EBACD0BAA}"/>
  <sortState ref="Z3:AB38">
    <sortCondition ref="AA5:AA41"/>
  </sortState>
  <tableColumns count="3">
    <tableColumn id="1" xr3:uid="{F3EF34FA-FF06-4240-9093-BDBA90D61493}" name="NOMS" dataDxfId="34"/>
    <tableColumn id="2" xr3:uid="{A17F1EBE-A5E3-9648-A1F5-DC7D456437CE}" name="PRENOMS" dataDxfId="33"/>
    <tableColumn id="3" xr3:uid="{8D873FEA-10FC-0D44-A132-333F44D44B1F}" name="sexe" dataDxfId="32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626F-6377-5E4F-98A7-EDDA88EA9D1B}">
  <dimension ref="A1:AC39"/>
  <sheetViews>
    <sheetView workbookViewId="0">
      <selection activeCell="F17" sqref="F17"/>
    </sheetView>
  </sheetViews>
  <sheetFormatPr baseColWidth="10" defaultRowHeight="16" x14ac:dyDescent="0.2"/>
  <sheetData>
    <row r="1" spans="1:29" ht="21" x14ac:dyDescent="0.2">
      <c r="A1" s="5"/>
      <c r="B1" s="6" t="s">
        <v>35</v>
      </c>
      <c r="C1" s="7"/>
      <c r="D1" s="8"/>
      <c r="E1" s="9" t="s">
        <v>36</v>
      </c>
      <c r="F1" s="10"/>
      <c r="G1" s="8"/>
      <c r="H1" s="11" t="s">
        <v>37</v>
      </c>
      <c r="I1" s="11"/>
      <c r="J1" s="5"/>
      <c r="K1" s="12" t="s">
        <v>38</v>
      </c>
      <c r="L1" s="13"/>
      <c r="M1" s="8"/>
      <c r="N1" s="14" t="s">
        <v>39</v>
      </c>
      <c r="O1" s="14"/>
      <c r="P1" s="5"/>
      <c r="Q1" s="15" t="s">
        <v>40</v>
      </c>
      <c r="R1" s="16"/>
      <c r="S1" s="8"/>
      <c r="T1" s="17" t="s">
        <v>41</v>
      </c>
      <c r="U1" s="17"/>
      <c r="V1" s="5"/>
      <c r="W1" s="18" t="s">
        <v>42</v>
      </c>
      <c r="X1" s="19"/>
      <c r="Y1" s="8"/>
      <c r="Z1" s="20" t="s">
        <v>43</v>
      </c>
      <c r="AA1" s="20"/>
      <c r="AB1" s="5"/>
      <c r="AC1" s="5"/>
    </row>
    <row r="2" spans="1:29" x14ac:dyDescent="0.2">
      <c r="A2" s="21"/>
      <c r="B2" s="22" t="s">
        <v>44</v>
      </c>
      <c r="C2" s="23" t="s">
        <v>45</v>
      </c>
      <c r="D2" s="24" t="s">
        <v>46</v>
      </c>
      <c r="E2" s="25" t="s">
        <v>44</v>
      </c>
      <c r="F2" s="26" t="s">
        <v>45</v>
      </c>
      <c r="G2" s="27" t="s">
        <v>46</v>
      </c>
      <c r="H2" s="28" t="s">
        <v>44</v>
      </c>
      <c r="I2" s="28" t="s">
        <v>45</v>
      </c>
      <c r="J2" s="28" t="s">
        <v>46</v>
      </c>
      <c r="K2" s="29" t="s">
        <v>44</v>
      </c>
      <c r="L2" s="30" t="s">
        <v>45</v>
      </c>
      <c r="M2" s="31" t="s">
        <v>46</v>
      </c>
      <c r="N2" s="32" t="s">
        <v>44</v>
      </c>
      <c r="O2" s="32" t="s">
        <v>45</v>
      </c>
      <c r="P2" s="32" t="s">
        <v>46</v>
      </c>
      <c r="Q2" s="33" t="s">
        <v>44</v>
      </c>
      <c r="R2" s="34" t="s">
        <v>45</v>
      </c>
      <c r="S2" s="35" t="s">
        <v>46</v>
      </c>
      <c r="T2" s="36" t="s">
        <v>44</v>
      </c>
      <c r="U2" s="36" t="s">
        <v>45</v>
      </c>
      <c r="V2" s="36" t="s">
        <v>46</v>
      </c>
      <c r="W2" s="37" t="s">
        <v>44</v>
      </c>
      <c r="X2" s="38" t="s">
        <v>45</v>
      </c>
      <c r="Y2" s="39" t="s">
        <v>46</v>
      </c>
      <c r="Z2" s="40" t="s">
        <v>44</v>
      </c>
      <c r="AA2" s="40" t="s">
        <v>45</v>
      </c>
      <c r="AB2" s="40" t="s">
        <v>46</v>
      </c>
      <c r="AC2" s="21"/>
    </row>
    <row r="3" spans="1:29" x14ac:dyDescent="0.2">
      <c r="A3" s="41">
        <v>1</v>
      </c>
      <c r="B3" s="42" t="s">
        <v>47</v>
      </c>
      <c r="C3" s="43" t="s">
        <v>48</v>
      </c>
      <c r="D3" s="44" t="s">
        <v>49</v>
      </c>
      <c r="E3" s="42"/>
      <c r="F3" s="43"/>
      <c r="G3" s="45"/>
      <c r="H3" s="46"/>
      <c r="I3" s="43"/>
      <c r="J3" s="47"/>
      <c r="K3" s="48"/>
      <c r="L3" s="49"/>
      <c r="M3" s="45"/>
      <c r="N3" s="46"/>
      <c r="O3" s="43"/>
      <c r="P3" s="47"/>
      <c r="Q3" s="42"/>
      <c r="R3" s="43"/>
      <c r="S3" s="45"/>
      <c r="T3" s="46"/>
      <c r="U3" s="43"/>
      <c r="V3" s="50"/>
      <c r="W3" s="42"/>
      <c r="X3" s="43"/>
      <c r="Y3" s="45"/>
      <c r="Z3" s="46"/>
      <c r="AA3" s="43"/>
      <c r="AB3" s="43"/>
      <c r="AC3" s="21"/>
    </row>
    <row r="4" spans="1:29" x14ac:dyDescent="0.2">
      <c r="A4" s="41">
        <v>2</v>
      </c>
      <c r="B4" s="42" t="s">
        <v>50</v>
      </c>
      <c r="C4" s="43" t="s">
        <v>51</v>
      </c>
      <c r="D4" s="44" t="s">
        <v>49</v>
      </c>
      <c r="E4" s="42"/>
      <c r="F4" s="43"/>
      <c r="G4" s="45"/>
      <c r="H4" s="46"/>
      <c r="I4" s="43"/>
      <c r="J4" s="47"/>
      <c r="K4" s="48"/>
      <c r="L4" s="49"/>
      <c r="M4" s="45"/>
      <c r="N4" s="46"/>
      <c r="O4" s="43"/>
      <c r="P4" s="47"/>
      <c r="Q4" s="42"/>
      <c r="R4" s="43"/>
      <c r="S4" s="45"/>
      <c r="T4" s="46"/>
      <c r="U4" s="43"/>
      <c r="V4" s="50"/>
      <c r="W4" s="42"/>
      <c r="X4" s="43"/>
      <c r="Y4" s="45"/>
      <c r="Z4" s="46"/>
      <c r="AA4" s="43"/>
      <c r="AB4" s="43"/>
      <c r="AC4" s="21"/>
    </row>
    <row r="5" spans="1:29" x14ac:dyDescent="0.2">
      <c r="A5" s="41">
        <v>3</v>
      </c>
      <c r="B5" s="42" t="s">
        <v>52</v>
      </c>
      <c r="C5" s="43" t="s">
        <v>53</v>
      </c>
      <c r="D5" s="44" t="s">
        <v>49</v>
      </c>
      <c r="E5" s="42"/>
      <c r="F5" s="43"/>
      <c r="G5" s="45"/>
      <c r="H5" s="46"/>
      <c r="I5" s="43"/>
      <c r="J5" s="47"/>
      <c r="K5" s="48"/>
      <c r="L5" s="49"/>
      <c r="M5" s="45"/>
      <c r="N5" s="46"/>
      <c r="O5" s="43"/>
      <c r="P5" s="47"/>
      <c r="Q5" s="42"/>
      <c r="R5" s="43"/>
      <c r="S5" s="45"/>
      <c r="T5" s="46"/>
      <c r="U5" s="43"/>
      <c r="V5" s="50"/>
      <c r="W5" s="42"/>
      <c r="X5" s="43"/>
      <c r="Y5" s="45"/>
      <c r="Z5" s="46"/>
      <c r="AA5" s="43"/>
      <c r="AB5" s="43"/>
      <c r="AC5" s="21"/>
    </row>
    <row r="6" spans="1:29" x14ac:dyDescent="0.2">
      <c r="A6" s="41">
        <v>4</v>
      </c>
      <c r="B6" s="42" t="s">
        <v>54</v>
      </c>
      <c r="C6" s="43" t="s">
        <v>55</v>
      </c>
      <c r="D6" s="44" t="s">
        <v>49</v>
      </c>
      <c r="E6" s="42"/>
      <c r="F6" s="43"/>
      <c r="G6" s="45"/>
      <c r="H6" s="46"/>
      <c r="I6" s="43"/>
      <c r="J6" s="47"/>
      <c r="K6" s="48"/>
      <c r="L6" s="49"/>
      <c r="M6" s="45"/>
      <c r="N6" s="46"/>
      <c r="O6" s="43"/>
      <c r="P6" s="47"/>
      <c r="Q6" s="42"/>
      <c r="R6" s="43"/>
      <c r="S6" s="45"/>
      <c r="T6" s="46"/>
      <c r="U6" s="43"/>
      <c r="V6" s="50"/>
      <c r="W6" s="42"/>
      <c r="X6" s="43"/>
      <c r="Y6" s="45"/>
      <c r="Z6" s="46"/>
      <c r="AA6" s="43"/>
      <c r="AB6" s="43"/>
      <c r="AC6" s="21"/>
    </row>
    <row r="7" spans="1:29" x14ac:dyDescent="0.2">
      <c r="A7" s="41">
        <v>5</v>
      </c>
      <c r="B7" s="42" t="s">
        <v>56</v>
      </c>
      <c r="C7" s="43" t="s">
        <v>57</v>
      </c>
      <c r="D7" s="44" t="s">
        <v>49</v>
      </c>
      <c r="E7" s="42"/>
      <c r="F7" s="43"/>
      <c r="G7" s="45"/>
      <c r="H7" s="46"/>
      <c r="I7" s="43"/>
      <c r="J7" s="47"/>
      <c r="K7" s="48"/>
      <c r="L7" s="49"/>
      <c r="M7" s="45"/>
      <c r="N7" s="46"/>
      <c r="O7" s="43"/>
      <c r="P7" s="47"/>
      <c r="Q7" s="42"/>
      <c r="R7" s="43"/>
      <c r="S7" s="45"/>
      <c r="T7" s="46"/>
      <c r="U7" s="43" t="s">
        <v>58</v>
      </c>
      <c r="V7" s="50"/>
      <c r="W7" s="42"/>
      <c r="X7" s="43"/>
      <c r="Y7" s="45"/>
      <c r="Z7" s="46"/>
      <c r="AA7" s="43"/>
      <c r="AB7" s="43"/>
      <c r="AC7" s="21"/>
    </row>
    <row r="8" spans="1:29" x14ac:dyDescent="0.2">
      <c r="A8" s="41">
        <v>6</v>
      </c>
      <c r="B8" s="42" t="s">
        <v>59</v>
      </c>
      <c r="C8" s="43" t="s">
        <v>60</v>
      </c>
      <c r="D8" s="44" t="s">
        <v>49</v>
      </c>
      <c r="E8" s="42"/>
      <c r="F8" s="43"/>
      <c r="G8" s="45"/>
      <c r="H8" s="46"/>
      <c r="I8" s="43"/>
      <c r="J8" s="47"/>
      <c r="K8" s="48"/>
      <c r="L8" s="49"/>
      <c r="M8" s="45"/>
      <c r="N8" s="46"/>
      <c r="O8" s="43"/>
      <c r="P8" s="47"/>
      <c r="Q8" s="42"/>
      <c r="R8" s="43"/>
      <c r="S8" s="45"/>
      <c r="T8" s="46"/>
      <c r="U8" s="43"/>
      <c r="V8" s="50"/>
      <c r="W8" s="42"/>
      <c r="X8" s="43"/>
      <c r="Y8" s="45"/>
      <c r="Z8" s="46"/>
      <c r="AA8" s="43"/>
      <c r="AB8" s="43"/>
      <c r="AC8" s="21"/>
    </row>
    <row r="9" spans="1:29" x14ac:dyDescent="0.2">
      <c r="A9" s="41">
        <v>7</v>
      </c>
      <c r="B9" s="42"/>
      <c r="C9" s="43"/>
      <c r="D9" s="44"/>
      <c r="E9" s="42"/>
      <c r="F9" s="43"/>
      <c r="G9" s="45"/>
      <c r="H9" s="46"/>
      <c r="I9" s="43"/>
      <c r="J9" s="47"/>
      <c r="K9" s="48"/>
      <c r="L9" s="49"/>
      <c r="M9" s="45"/>
      <c r="N9" s="46"/>
      <c r="O9" s="43"/>
      <c r="P9" s="47"/>
      <c r="Q9" s="42"/>
      <c r="R9" s="43"/>
      <c r="S9" s="45"/>
      <c r="T9" s="46"/>
      <c r="U9" s="43"/>
      <c r="V9" s="50"/>
      <c r="W9" s="42"/>
      <c r="X9" s="43"/>
      <c r="Y9" s="45"/>
      <c r="Z9" s="46"/>
      <c r="AA9" s="43"/>
      <c r="AB9" s="43"/>
      <c r="AC9" s="21"/>
    </row>
    <row r="10" spans="1:29" x14ac:dyDescent="0.2">
      <c r="A10" s="41">
        <v>8</v>
      </c>
      <c r="B10" s="42"/>
      <c r="C10" s="43"/>
      <c r="D10" s="44"/>
      <c r="E10" s="42"/>
      <c r="F10" s="43"/>
      <c r="G10" s="45"/>
      <c r="H10" s="46"/>
      <c r="I10" s="43"/>
      <c r="J10" s="47"/>
      <c r="K10" s="48"/>
      <c r="L10" s="49"/>
      <c r="M10" s="45"/>
      <c r="N10" s="46"/>
      <c r="O10" s="43"/>
      <c r="P10" s="47"/>
      <c r="Q10" s="42"/>
      <c r="R10" s="43"/>
      <c r="S10" s="45"/>
      <c r="T10" s="46"/>
      <c r="U10" s="43"/>
      <c r="V10" s="50"/>
      <c r="W10" s="42"/>
      <c r="X10" s="43"/>
      <c r="Y10" s="45"/>
      <c r="Z10" s="46"/>
      <c r="AA10" s="43"/>
      <c r="AB10" s="43"/>
      <c r="AC10" s="21"/>
    </row>
    <row r="11" spans="1:29" x14ac:dyDescent="0.2">
      <c r="A11" s="41">
        <v>9</v>
      </c>
      <c r="B11" s="42"/>
      <c r="C11" s="43"/>
      <c r="D11" s="44"/>
      <c r="E11" s="42"/>
      <c r="F11" s="43"/>
      <c r="G11" s="45"/>
      <c r="H11" s="46"/>
      <c r="I11" s="43"/>
      <c r="J11" s="47"/>
      <c r="K11" s="48"/>
      <c r="L11" s="49"/>
      <c r="M11" s="45"/>
      <c r="N11" s="46"/>
      <c r="O11" s="43"/>
      <c r="P11" s="47"/>
      <c r="Q11" s="42"/>
      <c r="R11" s="43"/>
      <c r="S11" s="45"/>
      <c r="T11" s="46"/>
      <c r="U11" s="43"/>
      <c r="V11" s="50"/>
      <c r="W11" s="42"/>
      <c r="X11" s="43"/>
      <c r="Y11" s="45"/>
      <c r="Z11" s="46"/>
      <c r="AA11" s="43"/>
      <c r="AB11" s="43"/>
      <c r="AC11" s="21"/>
    </row>
    <row r="12" spans="1:29" x14ac:dyDescent="0.2">
      <c r="A12" s="41">
        <v>10</v>
      </c>
      <c r="B12" s="42"/>
      <c r="C12" s="43"/>
      <c r="D12" s="44"/>
      <c r="E12" s="42"/>
      <c r="F12" s="43"/>
      <c r="G12" s="45"/>
      <c r="H12" s="46"/>
      <c r="I12" s="43"/>
      <c r="J12" s="47"/>
      <c r="K12" s="48"/>
      <c r="L12" s="49"/>
      <c r="M12" s="45"/>
      <c r="N12" s="46"/>
      <c r="O12" s="43"/>
      <c r="P12" s="47"/>
      <c r="Q12" s="42"/>
      <c r="R12" s="43"/>
      <c r="S12" s="45"/>
      <c r="T12" s="46"/>
      <c r="U12" s="43"/>
      <c r="V12" s="50"/>
      <c r="W12" s="42"/>
      <c r="X12" s="43"/>
      <c r="Y12" s="45"/>
      <c r="Z12" s="46"/>
      <c r="AA12" s="43"/>
      <c r="AB12" s="43"/>
      <c r="AC12" s="21"/>
    </row>
    <row r="13" spans="1:29" x14ac:dyDescent="0.2">
      <c r="A13" s="41">
        <v>11</v>
      </c>
      <c r="B13" s="42"/>
      <c r="C13" s="43"/>
      <c r="D13" s="44"/>
      <c r="E13" s="42"/>
      <c r="F13" s="43"/>
      <c r="G13" s="45"/>
      <c r="H13" s="46"/>
      <c r="I13" s="43"/>
      <c r="J13" s="47"/>
      <c r="K13" s="48"/>
      <c r="L13" s="49"/>
      <c r="M13" s="45"/>
      <c r="N13" s="46"/>
      <c r="O13" s="43"/>
      <c r="P13" s="47"/>
      <c r="Q13" s="42"/>
      <c r="R13" s="43"/>
      <c r="S13" s="45"/>
      <c r="T13" s="46"/>
      <c r="U13" s="43"/>
      <c r="V13" s="50"/>
      <c r="W13" s="48"/>
      <c r="X13" s="49"/>
      <c r="Y13" s="45"/>
      <c r="Z13" s="46"/>
      <c r="AA13" s="43"/>
      <c r="AB13" s="43"/>
      <c r="AC13" s="21"/>
    </row>
    <row r="14" spans="1:29" x14ac:dyDescent="0.2">
      <c r="A14" s="41">
        <v>12</v>
      </c>
      <c r="B14" s="42"/>
      <c r="C14" s="43"/>
      <c r="D14" s="44"/>
      <c r="E14" s="42"/>
      <c r="F14" s="43"/>
      <c r="G14" s="45"/>
      <c r="H14" s="46"/>
      <c r="I14" s="43"/>
      <c r="J14" s="47"/>
      <c r="K14" s="48"/>
      <c r="L14" s="49"/>
      <c r="M14" s="45"/>
      <c r="N14" s="46"/>
      <c r="O14" s="43"/>
      <c r="P14" s="47"/>
      <c r="Q14" s="42"/>
      <c r="R14" s="43"/>
      <c r="S14" s="45"/>
      <c r="T14" s="46"/>
      <c r="U14" s="43"/>
      <c r="V14" s="50"/>
      <c r="W14" s="48"/>
      <c r="X14" s="49"/>
      <c r="Y14" s="45"/>
      <c r="Z14" s="46"/>
      <c r="AA14" s="43"/>
      <c r="AB14" s="43"/>
      <c r="AC14" s="21"/>
    </row>
    <row r="15" spans="1:29" x14ac:dyDescent="0.2">
      <c r="A15" s="41">
        <v>13</v>
      </c>
      <c r="B15" s="42"/>
      <c r="C15" s="43"/>
      <c r="D15" s="44"/>
      <c r="E15" s="48"/>
      <c r="F15" s="49"/>
      <c r="G15" s="45"/>
      <c r="H15" s="46"/>
      <c r="I15" s="43"/>
      <c r="J15" s="47"/>
      <c r="K15" s="48"/>
      <c r="L15" s="49"/>
      <c r="M15" s="45"/>
      <c r="N15" s="46"/>
      <c r="O15" s="43"/>
      <c r="P15" s="47"/>
      <c r="Q15" s="42"/>
      <c r="R15" s="43"/>
      <c r="S15" s="45"/>
      <c r="T15" s="51"/>
      <c r="U15" s="49"/>
      <c r="V15" s="50"/>
      <c r="W15" s="48"/>
      <c r="X15" s="49"/>
      <c r="Y15" s="45"/>
      <c r="Z15" s="46"/>
      <c r="AA15" s="43"/>
      <c r="AB15" s="43"/>
      <c r="AC15" s="21"/>
    </row>
    <row r="16" spans="1:29" x14ac:dyDescent="0.2">
      <c r="A16" s="41">
        <v>14</v>
      </c>
      <c r="B16" s="42"/>
      <c r="C16" s="43"/>
      <c r="D16" s="44"/>
      <c r="E16" s="48"/>
      <c r="F16" s="49"/>
      <c r="G16" s="45"/>
      <c r="H16" s="46"/>
      <c r="I16" s="43"/>
      <c r="J16" s="47"/>
      <c r="K16" s="48"/>
      <c r="L16" s="49"/>
      <c r="M16" s="45"/>
      <c r="N16" s="46"/>
      <c r="O16" s="43"/>
      <c r="P16" s="47"/>
      <c r="Q16" s="48"/>
      <c r="R16" s="49"/>
      <c r="S16" s="45"/>
      <c r="T16" s="51"/>
      <c r="U16" s="49"/>
      <c r="V16" s="50"/>
      <c r="W16" s="48"/>
      <c r="X16" s="49"/>
      <c r="Y16" s="45"/>
      <c r="Z16" s="46"/>
      <c r="AA16" s="43"/>
      <c r="AB16" s="43"/>
      <c r="AC16" s="21"/>
    </row>
    <row r="17" spans="1:29" x14ac:dyDescent="0.2">
      <c r="A17" s="41">
        <v>15</v>
      </c>
      <c r="B17" s="42"/>
      <c r="C17" s="43"/>
      <c r="D17" s="44"/>
      <c r="E17" s="48"/>
      <c r="F17" s="49"/>
      <c r="G17" s="45"/>
      <c r="H17" s="46"/>
      <c r="I17" s="43"/>
      <c r="J17" s="47"/>
      <c r="K17" s="48"/>
      <c r="L17" s="49"/>
      <c r="M17" s="45"/>
      <c r="N17" s="46"/>
      <c r="O17" s="43"/>
      <c r="P17" s="47"/>
      <c r="Q17" s="48"/>
      <c r="R17" s="49"/>
      <c r="S17" s="45"/>
      <c r="T17" s="51"/>
      <c r="U17" s="49"/>
      <c r="V17" s="50"/>
      <c r="W17" s="48"/>
      <c r="X17" s="49"/>
      <c r="Y17" s="45"/>
      <c r="Z17" s="46"/>
      <c r="AA17" s="43"/>
      <c r="AB17" s="43"/>
      <c r="AC17" s="21"/>
    </row>
    <row r="18" spans="1:29" x14ac:dyDescent="0.2">
      <c r="A18" s="41">
        <v>16</v>
      </c>
      <c r="B18" s="42"/>
      <c r="C18" s="43"/>
      <c r="D18" s="44"/>
      <c r="E18" s="48"/>
      <c r="F18" s="49"/>
      <c r="G18" s="45"/>
      <c r="H18" s="46"/>
      <c r="I18" s="43"/>
      <c r="J18" s="47"/>
      <c r="K18" s="48"/>
      <c r="L18" s="49"/>
      <c r="M18" s="45"/>
      <c r="N18" s="46"/>
      <c r="O18" s="43"/>
      <c r="P18" s="47"/>
      <c r="Q18" s="48"/>
      <c r="R18" s="49"/>
      <c r="S18" s="45"/>
      <c r="T18" s="51"/>
      <c r="U18" s="49"/>
      <c r="V18" s="50"/>
      <c r="W18" s="48"/>
      <c r="X18" s="49"/>
      <c r="Y18" s="45"/>
      <c r="Z18" s="51"/>
      <c r="AA18" s="49"/>
      <c r="AB18" s="49"/>
      <c r="AC18" s="21"/>
    </row>
    <row r="19" spans="1:29" x14ac:dyDescent="0.2">
      <c r="A19" s="41">
        <v>17</v>
      </c>
      <c r="B19" s="42"/>
      <c r="C19" s="43"/>
      <c r="D19" s="44"/>
      <c r="E19" s="48"/>
      <c r="F19" s="49"/>
      <c r="G19" s="45"/>
      <c r="H19" s="46"/>
      <c r="I19" s="43"/>
      <c r="J19" s="47"/>
      <c r="K19" s="48"/>
      <c r="L19" s="49"/>
      <c r="M19" s="45"/>
      <c r="N19" s="46"/>
      <c r="O19" s="43"/>
      <c r="P19" s="47"/>
      <c r="Q19" s="48"/>
      <c r="R19" s="49"/>
      <c r="S19" s="45"/>
      <c r="T19" s="51"/>
      <c r="U19" s="49"/>
      <c r="V19" s="50"/>
      <c r="W19" s="48"/>
      <c r="X19" s="49"/>
      <c r="Y19" s="45"/>
      <c r="Z19" s="51"/>
      <c r="AA19" s="49"/>
      <c r="AB19" s="49"/>
      <c r="AC19" s="21"/>
    </row>
    <row r="20" spans="1:29" x14ac:dyDescent="0.2">
      <c r="A20" s="41">
        <v>18</v>
      </c>
      <c r="B20" s="42"/>
      <c r="C20" s="43"/>
      <c r="D20" s="44"/>
      <c r="E20" s="42"/>
      <c r="F20" s="43"/>
      <c r="G20" s="45"/>
      <c r="H20" s="46"/>
      <c r="I20" s="43"/>
      <c r="J20" s="47"/>
      <c r="K20" s="48"/>
      <c r="L20" s="49"/>
      <c r="M20" s="45"/>
      <c r="N20" s="46"/>
      <c r="O20" s="43"/>
      <c r="P20" s="47"/>
      <c r="Q20" s="48"/>
      <c r="R20" s="49"/>
      <c r="S20" s="45"/>
      <c r="T20" s="51"/>
      <c r="U20" s="49"/>
      <c r="V20" s="50"/>
      <c r="W20" s="48"/>
      <c r="X20" s="49"/>
      <c r="Y20" s="45"/>
      <c r="Z20" s="51"/>
      <c r="AA20" s="49"/>
      <c r="AB20" s="49"/>
      <c r="AC20" s="21"/>
    </row>
    <row r="21" spans="1:29" x14ac:dyDescent="0.2">
      <c r="A21" s="41">
        <v>19</v>
      </c>
      <c r="B21" s="42"/>
      <c r="C21" s="43"/>
      <c r="D21" s="44"/>
      <c r="E21" s="48"/>
      <c r="F21" s="49"/>
      <c r="G21" s="45"/>
      <c r="H21" s="46"/>
      <c r="I21" s="43"/>
      <c r="J21" s="47"/>
      <c r="K21" s="48"/>
      <c r="L21" s="49"/>
      <c r="M21" s="45"/>
      <c r="N21" s="46"/>
      <c r="O21" s="43"/>
      <c r="P21" s="47"/>
      <c r="Q21" s="48"/>
      <c r="R21" s="49"/>
      <c r="S21" s="45"/>
      <c r="T21" s="51"/>
      <c r="U21" s="49"/>
      <c r="V21" s="50"/>
      <c r="W21" s="48"/>
      <c r="X21" s="49"/>
      <c r="Y21" s="45"/>
      <c r="Z21" s="51"/>
      <c r="AA21" s="49"/>
      <c r="AB21" s="49"/>
      <c r="AC21" s="21"/>
    </row>
    <row r="22" spans="1:29" x14ac:dyDescent="0.2">
      <c r="A22" s="41">
        <v>20</v>
      </c>
      <c r="B22" s="42"/>
      <c r="C22" s="43"/>
      <c r="D22" s="44"/>
      <c r="E22" s="48"/>
      <c r="F22" s="49"/>
      <c r="G22" s="45"/>
      <c r="H22" s="46"/>
      <c r="I22" s="43"/>
      <c r="J22" s="47"/>
      <c r="K22" s="48"/>
      <c r="L22" s="49"/>
      <c r="M22" s="45"/>
      <c r="N22" s="46"/>
      <c r="O22" s="43"/>
      <c r="P22" s="47"/>
      <c r="Q22" s="48"/>
      <c r="R22" s="49"/>
      <c r="S22" s="45"/>
      <c r="T22" s="51"/>
      <c r="U22" s="49"/>
      <c r="V22" s="50"/>
      <c r="W22" s="48"/>
      <c r="X22" s="49"/>
      <c r="Y22" s="45"/>
      <c r="Z22" s="51"/>
      <c r="AA22" s="49"/>
      <c r="AB22" s="49"/>
      <c r="AC22" s="21"/>
    </row>
    <row r="23" spans="1:29" x14ac:dyDescent="0.2">
      <c r="A23" s="41">
        <v>21</v>
      </c>
      <c r="B23" s="42"/>
      <c r="C23" s="43"/>
      <c r="D23" s="44"/>
      <c r="E23" s="48"/>
      <c r="F23" s="49"/>
      <c r="G23" s="45"/>
      <c r="H23" s="46"/>
      <c r="I23" s="43"/>
      <c r="J23" s="47"/>
      <c r="K23" s="48"/>
      <c r="L23" s="49"/>
      <c r="M23" s="45"/>
      <c r="N23" s="46"/>
      <c r="O23" s="43"/>
      <c r="P23" s="47"/>
      <c r="Q23" s="48"/>
      <c r="R23" s="49"/>
      <c r="S23" s="45"/>
      <c r="T23" s="51"/>
      <c r="U23" s="49"/>
      <c r="V23" s="50"/>
      <c r="W23" s="48"/>
      <c r="X23" s="49"/>
      <c r="Y23" s="45"/>
      <c r="Z23" s="51"/>
      <c r="AA23" s="49"/>
      <c r="AB23" s="49"/>
      <c r="AC23" s="21"/>
    </row>
    <row r="24" spans="1:29" x14ac:dyDescent="0.2">
      <c r="A24" s="41">
        <v>22</v>
      </c>
      <c r="B24" s="48"/>
      <c r="C24" s="49"/>
      <c r="D24" s="45"/>
      <c r="E24" s="48"/>
      <c r="F24" s="49"/>
      <c r="G24" s="45"/>
      <c r="H24" s="46"/>
      <c r="I24" s="43"/>
      <c r="J24" s="47"/>
      <c r="K24" s="48"/>
      <c r="L24" s="49"/>
      <c r="M24" s="45"/>
      <c r="N24" s="46"/>
      <c r="O24" s="43"/>
      <c r="P24" s="47"/>
      <c r="Q24" s="48"/>
      <c r="R24" s="49"/>
      <c r="S24" s="45"/>
      <c r="T24" s="51"/>
      <c r="U24" s="49"/>
      <c r="V24" s="50"/>
      <c r="W24" s="48"/>
      <c r="X24" s="49"/>
      <c r="Y24" s="45"/>
      <c r="Z24" s="51"/>
      <c r="AA24" s="49"/>
      <c r="AB24" s="49"/>
      <c r="AC24" s="21"/>
    </row>
    <row r="25" spans="1:29" x14ac:dyDescent="0.2">
      <c r="A25" s="41">
        <v>23</v>
      </c>
      <c r="B25" s="48"/>
      <c r="C25" s="49"/>
      <c r="D25" s="45"/>
      <c r="E25" s="48"/>
      <c r="F25" s="49"/>
      <c r="G25" s="45"/>
      <c r="H25" s="46"/>
      <c r="I25" s="43"/>
      <c r="J25" s="47"/>
      <c r="K25" s="48"/>
      <c r="L25" s="49"/>
      <c r="M25" s="45"/>
      <c r="N25" s="51"/>
      <c r="O25" s="49"/>
      <c r="P25" s="52"/>
      <c r="Q25" s="48"/>
      <c r="R25" s="49"/>
      <c r="S25" s="45"/>
      <c r="T25" s="51"/>
      <c r="U25" s="49"/>
      <c r="V25" s="50"/>
      <c r="W25" s="48"/>
      <c r="X25" s="49"/>
      <c r="Y25" s="45"/>
      <c r="Z25" s="51"/>
      <c r="AA25" s="49"/>
      <c r="AB25" s="49"/>
      <c r="AC25" s="21"/>
    </row>
    <row r="26" spans="1:29" x14ac:dyDescent="0.2">
      <c r="A26" s="41">
        <v>24</v>
      </c>
      <c r="B26" s="48"/>
      <c r="C26" s="49"/>
      <c r="D26" s="45"/>
      <c r="E26" s="48"/>
      <c r="F26" s="49"/>
      <c r="G26" s="45"/>
      <c r="H26" s="51"/>
      <c r="I26" s="49"/>
      <c r="J26" s="50"/>
      <c r="K26" s="48"/>
      <c r="L26" s="49"/>
      <c r="M26" s="45"/>
      <c r="N26" s="51"/>
      <c r="O26" s="49"/>
      <c r="P26" s="52"/>
      <c r="Q26" s="48"/>
      <c r="R26" s="49"/>
      <c r="S26" s="45"/>
      <c r="T26" s="51"/>
      <c r="U26" s="49"/>
      <c r="V26" s="50"/>
      <c r="W26" s="48"/>
      <c r="X26" s="49"/>
      <c r="Y26" s="45"/>
      <c r="Z26" s="51"/>
      <c r="AA26" s="49"/>
      <c r="AB26" s="49"/>
      <c r="AC26" s="21"/>
    </row>
    <row r="27" spans="1:29" x14ac:dyDescent="0.2">
      <c r="A27" s="41">
        <v>25</v>
      </c>
      <c r="B27" s="48"/>
      <c r="C27" s="49"/>
      <c r="D27" s="45"/>
      <c r="E27" s="48"/>
      <c r="F27" s="49"/>
      <c r="G27" s="45"/>
      <c r="H27" s="51"/>
      <c r="I27" s="49"/>
      <c r="J27" s="50"/>
      <c r="K27" s="48"/>
      <c r="L27" s="49"/>
      <c r="M27" s="45"/>
      <c r="N27" s="51"/>
      <c r="O27" s="49"/>
      <c r="P27" s="52"/>
      <c r="Q27" s="48"/>
      <c r="R27" s="49"/>
      <c r="S27" s="45"/>
      <c r="T27" s="51"/>
      <c r="U27" s="49"/>
      <c r="V27" s="50"/>
      <c r="W27" s="48"/>
      <c r="X27" s="49"/>
      <c r="Y27" s="45"/>
      <c r="Z27" s="51"/>
      <c r="AA27" s="49"/>
      <c r="AB27" s="49"/>
      <c r="AC27" s="21"/>
    </row>
    <row r="28" spans="1:29" x14ac:dyDescent="0.2">
      <c r="A28" s="41">
        <v>26</v>
      </c>
      <c r="B28" s="48"/>
      <c r="C28" s="49"/>
      <c r="D28" s="45"/>
      <c r="E28" s="48"/>
      <c r="F28" s="49"/>
      <c r="G28" s="45"/>
      <c r="H28" s="51"/>
      <c r="I28" s="49"/>
      <c r="J28" s="50"/>
      <c r="K28" s="48"/>
      <c r="L28" s="49"/>
      <c r="M28" s="45"/>
      <c r="N28" s="51"/>
      <c r="O28" s="49"/>
      <c r="P28" s="52"/>
      <c r="Q28" s="48"/>
      <c r="R28" s="49"/>
      <c r="S28" s="45"/>
      <c r="T28" s="51"/>
      <c r="U28" s="49"/>
      <c r="V28" s="50"/>
      <c r="W28" s="48"/>
      <c r="X28" s="49"/>
      <c r="Y28" s="45"/>
      <c r="Z28" s="51"/>
      <c r="AA28" s="49"/>
      <c r="AB28" s="49"/>
      <c r="AC28" s="21"/>
    </row>
    <row r="29" spans="1:29" x14ac:dyDescent="0.2">
      <c r="A29" s="41">
        <v>27</v>
      </c>
      <c r="B29" s="48"/>
      <c r="C29" s="49"/>
      <c r="D29" s="45"/>
      <c r="E29" s="48"/>
      <c r="F29" s="49"/>
      <c r="G29" s="45"/>
      <c r="H29" s="51"/>
      <c r="I29" s="49"/>
      <c r="J29" s="50"/>
      <c r="K29" s="48"/>
      <c r="L29" s="49"/>
      <c r="M29" s="45"/>
      <c r="N29" s="51"/>
      <c r="O29" s="49"/>
      <c r="P29" s="52"/>
      <c r="Q29" s="48"/>
      <c r="R29" s="49"/>
      <c r="S29" s="45"/>
      <c r="T29" s="51"/>
      <c r="U29" s="49"/>
      <c r="V29" s="50"/>
      <c r="W29" s="48"/>
      <c r="X29" s="49"/>
      <c r="Y29" s="45"/>
      <c r="Z29" s="51"/>
      <c r="AA29" s="49"/>
      <c r="AB29" s="49"/>
      <c r="AC29" s="21"/>
    </row>
    <row r="30" spans="1:29" x14ac:dyDescent="0.2">
      <c r="A30" s="41">
        <v>28</v>
      </c>
      <c r="B30" s="48"/>
      <c r="C30" s="49"/>
      <c r="D30" s="45"/>
      <c r="E30" s="48"/>
      <c r="F30" s="49"/>
      <c r="G30" s="45"/>
      <c r="H30" s="51"/>
      <c r="I30" s="49"/>
      <c r="J30" s="50"/>
      <c r="K30" s="48"/>
      <c r="L30" s="49"/>
      <c r="M30" s="45"/>
      <c r="N30" s="51"/>
      <c r="O30" s="49"/>
      <c r="P30" s="52"/>
      <c r="Q30" s="42"/>
      <c r="R30" s="43"/>
      <c r="S30" s="45"/>
      <c r="T30" s="51"/>
      <c r="U30" s="49"/>
      <c r="V30" s="50"/>
      <c r="W30" s="48"/>
      <c r="X30" s="49"/>
      <c r="Y30" s="45"/>
      <c r="Z30" s="51"/>
      <c r="AA30" s="49"/>
      <c r="AB30" s="49"/>
      <c r="AC30" s="21"/>
    </row>
    <row r="31" spans="1:29" x14ac:dyDescent="0.2">
      <c r="A31" s="41">
        <v>29</v>
      </c>
      <c r="B31" s="48"/>
      <c r="C31" s="49"/>
      <c r="D31" s="45"/>
      <c r="E31" s="48"/>
      <c r="F31" s="49"/>
      <c r="G31" s="45"/>
      <c r="H31" s="51"/>
      <c r="I31" s="49"/>
      <c r="J31" s="50"/>
      <c r="K31" s="48"/>
      <c r="L31" s="49"/>
      <c r="M31" s="45"/>
      <c r="N31" s="51"/>
      <c r="O31" s="49"/>
      <c r="P31" s="52"/>
      <c r="Q31" s="48"/>
      <c r="R31" s="49"/>
      <c r="S31" s="45"/>
      <c r="T31" s="51"/>
      <c r="U31" s="49"/>
      <c r="V31" s="50"/>
      <c r="W31" s="48"/>
      <c r="X31" s="49"/>
      <c r="Y31" s="45"/>
      <c r="Z31" s="51"/>
      <c r="AA31" s="49"/>
      <c r="AB31" s="49"/>
      <c r="AC31" s="21"/>
    </row>
    <row r="32" spans="1:29" x14ac:dyDescent="0.2">
      <c r="A32" s="41">
        <v>30</v>
      </c>
      <c r="B32" s="48"/>
      <c r="C32" s="49"/>
      <c r="D32" s="45"/>
      <c r="E32" s="48"/>
      <c r="F32" s="49"/>
      <c r="G32" s="45"/>
      <c r="H32" s="51"/>
      <c r="I32" s="49"/>
      <c r="J32" s="50"/>
      <c r="K32" s="48"/>
      <c r="L32" s="49"/>
      <c r="M32" s="45"/>
      <c r="N32" s="51"/>
      <c r="O32" s="49"/>
      <c r="P32" s="52"/>
      <c r="Q32" s="48"/>
      <c r="R32" s="49"/>
      <c r="S32" s="45"/>
      <c r="T32" s="51"/>
      <c r="U32" s="49"/>
      <c r="V32" s="50"/>
      <c r="W32" s="48"/>
      <c r="X32" s="49"/>
      <c r="Y32" s="45"/>
      <c r="Z32" s="51"/>
      <c r="AA32" s="49"/>
      <c r="AB32" s="49"/>
      <c r="AC32" s="21"/>
    </row>
    <row r="33" spans="1:29" x14ac:dyDescent="0.2">
      <c r="A33" s="41">
        <v>31</v>
      </c>
      <c r="B33" s="48"/>
      <c r="C33" s="49"/>
      <c r="D33" s="45"/>
      <c r="E33" s="48"/>
      <c r="F33" s="49"/>
      <c r="G33" s="45"/>
      <c r="H33" s="51"/>
      <c r="I33" s="49"/>
      <c r="J33" s="50"/>
      <c r="K33" s="48"/>
      <c r="L33" s="49"/>
      <c r="M33" s="45"/>
      <c r="N33" s="51"/>
      <c r="O33" s="49"/>
      <c r="P33" s="52"/>
      <c r="Q33" s="48"/>
      <c r="R33" s="49"/>
      <c r="S33" s="45"/>
      <c r="T33" s="51"/>
      <c r="U33" s="49"/>
      <c r="V33" s="50"/>
      <c r="W33" s="48"/>
      <c r="X33" s="49"/>
      <c r="Y33" s="45"/>
      <c r="Z33" s="51"/>
      <c r="AA33" s="49"/>
      <c r="AB33" s="49"/>
      <c r="AC33" s="21"/>
    </row>
    <row r="34" spans="1:29" x14ac:dyDescent="0.2">
      <c r="A34" s="41">
        <v>32</v>
      </c>
      <c r="B34" s="48"/>
      <c r="C34" s="49"/>
      <c r="D34" s="45"/>
      <c r="E34" s="48"/>
      <c r="F34" s="49"/>
      <c r="G34" s="45"/>
      <c r="H34" s="51"/>
      <c r="I34" s="49"/>
      <c r="J34" s="50"/>
      <c r="K34" s="48"/>
      <c r="L34" s="49"/>
      <c r="M34" s="45"/>
      <c r="N34" s="51"/>
      <c r="O34" s="49"/>
      <c r="P34" s="52"/>
      <c r="Q34" s="48"/>
      <c r="R34" s="49"/>
      <c r="S34" s="45"/>
      <c r="T34" s="51"/>
      <c r="U34" s="49"/>
      <c r="V34" s="50"/>
      <c r="W34" s="48"/>
      <c r="X34" s="49"/>
      <c r="Y34" s="45"/>
      <c r="Z34" s="51"/>
      <c r="AA34" s="49"/>
      <c r="AB34" s="49"/>
      <c r="AC34" s="21"/>
    </row>
    <row r="35" spans="1:29" x14ac:dyDescent="0.2">
      <c r="A35" s="41">
        <v>33</v>
      </c>
      <c r="B35" s="48"/>
      <c r="C35" s="49"/>
      <c r="D35" s="45"/>
      <c r="E35" s="48"/>
      <c r="F35" s="49"/>
      <c r="G35" s="45"/>
      <c r="H35" s="51"/>
      <c r="I35" s="49"/>
      <c r="J35" s="50"/>
      <c r="K35" s="48"/>
      <c r="L35" s="49"/>
      <c r="M35" s="45"/>
      <c r="N35" s="51"/>
      <c r="O35" s="49"/>
      <c r="P35" s="52"/>
      <c r="Q35" s="48"/>
      <c r="R35" s="49"/>
      <c r="S35" s="45"/>
      <c r="T35" s="51"/>
      <c r="U35" s="49"/>
      <c r="V35" s="50"/>
      <c r="W35" s="48"/>
      <c r="X35" s="49"/>
      <c r="Y35" s="45"/>
      <c r="Z35" s="51"/>
      <c r="AA35" s="49"/>
      <c r="AB35" s="49"/>
      <c r="AC35" s="21"/>
    </row>
    <row r="36" spans="1:29" x14ac:dyDescent="0.2">
      <c r="A36" s="41">
        <v>34</v>
      </c>
      <c r="B36" s="48"/>
      <c r="C36" s="49"/>
      <c r="D36" s="45"/>
      <c r="E36" s="48"/>
      <c r="F36" s="49"/>
      <c r="G36" s="45"/>
      <c r="H36" s="51"/>
      <c r="I36" s="49"/>
      <c r="J36" s="50"/>
      <c r="K36" s="48"/>
      <c r="L36" s="49"/>
      <c r="M36" s="45"/>
      <c r="N36" s="51"/>
      <c r="O36" s="49"/>
      <c r="P36" s="52"/>
      <c r="Q36" s="48"/>
      <c r="R36" s="49"/>
      <c r="S36" s="45"/>
      <c r="T36" s="51"/>
      <c r="U36" s="49"/>
      <c r="V36" s="50"/>
      <c r="W36" s="48"/>
      <c r="X36" s="49"/>
      <c r="Y36" s="45"/>
      <c r="Z36" s="51"/>
      <c r="AA36" s="49"/>
      <c r="AB36" s="49"/>
      <c r="AC36" s="21"/>
    </row>
    <row r="37" spans="1:29" x14ac:dyDescent="0.2">
      <c r="A37" s="41">
        <v>35</v>
      </c>
      <c r="B37" s="48"/>
      <c r="C37" s="49"/>
      <c r="D37" s="45"/>
      <c r="E37" s="48"/>
      <c r="F37" s="49"/>
      <c r="G37" s="45"/>
      <c r="H37" s="51"/>
      <c r="I37" s="49"/>
      <c r="J37" s="50"/>
      <c r="K37" s="48"/>
      <c r="L37" s="49"/>
      <c r="M37" s="45"/>
      <c r="N37" s="51"/>
      <c r="O37" s="49"/>
      <c r="P37" s="52"/>
      <c r="Q37" s="48"/>
      <c r="R37" s="49"/>
      <c r="S37" s="45"/>
      <c r="T37" s="51"/>
      <c r="U37" s="49"/>
      <c r="V37" s="50"/>
      <c r="W37" s="48"/>
      <c r="X37" s="49"/>
      <c r="Y37" s="45"/>
      <c r="Z37" s="51"/>
      <c r="AA37" s="49"/>
      <c r="AB37" s="49"/>
      <c r="AC37" s="21"/>
    </row>
    <row r="38" spans="1:29" ht="17" thickBot="1" x14ac:dyDescent="0.25">
      <c r="A38" s="41">
        <v>36</v>
      </c>
      <c r="B38" s="53"/>
      <c r="C38" s="54"/>
      <c r="D38" s="55"/>
      <c r="E38" s="53"/>
      <c r="F38" s="54"/>
      <c r="G38" s="55"/>
      <c r="H38" s="51"/>
      <c r="I38" s="49"/>
      <c r="J38" s="50"/>
      <c r="K38" s="53"/>
      <c r="L38" s="54"/>
      <c r="M38" s="55"/>
      <c r="N38" s="51"/>
      <c r="O38" s="49"/>
      <c r="P38" s="52"/>
      <c r="Q38" s="53"/>
      <c r="R38" s="54"/>
      <c r="S38" s="55"/>
      <c r="T38" s="51"/>
      <c r="U38" s="49"/>
      <c r="V38" s="50"/>
      <c r="W38" s="53"/>
      <c r="X38" s="54"/>
      <c r="Y38" s="55"/>
      <c r="Z38" s="51"/>
      <c r="AA38" s="49"/>
      <c r="AB38" s="49"/>
      <c r="AC38" s="21"/>
    </row>
    <row r="39" spans="1:29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</sheetData>
  <mergeCells count="9">
    <mergeCell ref="T1:U1"/>
    <mergeCell ref="W1:X1"/>
    <mergeCell ref="Z1:AA1"/>
    <mergeCell ref="B1:C1"/>
    <mergeCell ref="E1:F1"/>
    <mergeCell ref="H1:I1"/>
    <mergeCell ref="K1:L1"/>
    <mergeCell ref="N1:O1"/>
    <mergeCell ref="Q1:R1"/>
  </mergeCells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ED0E-8D6E-5344-AA17-467DFD73F22E}">
  <dimension ref="B4:I19"/>
  <sheetViews>
    <sheetView workbookViewId="0">
      <selection activeCell="K13" sqref="K13"/>
    </sheetView>
  </sheetViews>
  <sheetFormatPr baseColWidth="10" defaultRowHeight="16" x14ac:dyDescent="0.2"/>
  <cols>
    <col min="1" max="3" width="10.83203125" style="3"/>
    <col min="4" max="4" width="15.83203125" style="3" customWidth="1"/>
    <col min="5" max="5" width="10.83203125" style="3"/>
    <col min="6" max="6" width="18.6640625" style="3" customWidth="1"/>
    <col min="7" max="7" width="19.33203125" style="3" customWidth="1"/>
    <col min="8" max="16384" width="10.83203125" style="3"/>
  </cols>
  <sheetData>
    <row r="4" spans="2:9" ht="51" x14ac:dyDescent="0.2">
      <c r="B4" s="2" t="s">
        <v>0</v>
      </c>
      <c r="C4" s="2"/>
      <c r="D4" s="2" t="s">
        <v>5</v>
      </c>
      <c r="E4" s="2" t="s">
        <v>15</v>
      </c>
      <c r="F4" s="2" t="s">
        <v>16</v>
      </c>
      <c r="G4" s="2" t="s">
        <v>17</v>
      </c>
      <c r="H4" s="2"/>
      <c r="I4" s="2" t="s">
        <v>76</v>
      </c>
    </row>
    <row r="5" spans="2:9" x14ac:dyDescent="0.2">
      <c r="B5" s="4"/>
      <c r="C5" s="4"/>
      <c r="D5" s="4"/>
      <c r="E5" s="4"/>
      <c r="F5" s="4"/>
      <c r="G5" s="4"/>
      <c r="H5" s="4"/>
      <c r="I5" s="4"/>
    </row>
    <row r="6" spans="2:9" ht="40" customHeight="1" x14ac:dyDescent="0.2">
      <c r="B6" s="4" t="s">
        <v>1</v>
      </c>
      <c r="C6" s="4"/>
      <c r="D6" s="4" t="s">
        <v>7</v>
      </c>
      <c r="E6" s="4">
        <v>2</v>
      </c>
      <c r="F6" s="4" t="s">
        <v>18</v>
      </c>
      <c r="G6" s="4" t="s">
        <v>23</v>
      </c>
      <c r="H6" s="4"/>
      <c r="I6" s="4">
        <v>-3</v>
      </c>
    </row>
    <row r="7" spans="2:9" ht="40" customHeight="1" x14ac:dyDescent="0.2">
      <c r="B7" s="4" t="s">
        <v>2</v>
      </c>
      <c r="C7" s="4"/>
      <c r="D7" s="4" t="s">
        <v>6</v>
      </c>
      <c r="E7" s="4">
        <v>2</v>
      </c>
      <c r="F7" s="4" t="s">
        <v>19</v>
      </c>
      <c r="G7" s="4" t="s">
        <v>24</v>
      </c>
      <c r="H7" s="4"/>
      <c r="I7" s="4">
        <v>-2</v>
      </c>
    </row>
    <row r="8" spans="2:9" ht="40" customHeight="1" x14ac:dyDescent="0.2">
      <c r="B8" s="4" t="s">
        <v>3</v>
      </c>
      <c r="C8" s="4"/>
      <c r="D8" s="4" t="s">
        <v>8</v>
      </c>
      <c r="E8" s="4">
        <v>2</v>
      </c>
      <c r="F8" s="4" t="s">
        <v>20</v>
      </c>
      <c r="G8" s="4" t="s">
        <v>25</v>
      </c>
      <c r="H8" s="4"/>
      <c r="I8" s="4">
        <v>-1</v>
      </c>
    </row>
    <row r="9" spans="2:9" ht="40" customHeight="1" x14ac:dyDescent="0.2">
      <c r="B9" s="4" t="s">
        <v>4</v>
      </c>
      <c r="C9" s="4"/>
      <c r="D9" s="4" t="s">
        <v>9</v>
      </c>
      <c r="E9" s="4">
        <v>2</v>
      </c>
      <c r="F9" s="4" t="s">
        <v>20</v>
      </c>
      <c r="G9" s="4" t="s">
        <v>26</v>
      </c>
      <c r="H9" s="4"/>
      <c r="I9" s="4">
        <v>0</v>
      </c>
    </row>
    <row r="10" spans="2:9" ht="40" customHeight="1" x14ac:dyDescent="0.2">
      <c r="B10" s="4"/>
      <c r="C10" s="4"/>
      <c r="D10" s="4" t="s">
        <v>10</v>
      </c>
      <c r="E10" s="4">
        <v>2</v>
      </c>
      <c r="F10" s="4" t="s">
        <v>21</v>
      </c>
      <c r="G10" s="4" t="s">
        <v>27</v>
      </c>
      <c r="H10" s="4"/>
      <c r="I10" s="4">
        <v>1</v>
      </c>
    </row>
    <row r="11" spans="2:9" ht="40" customHeight="1" x14ac:dyDescent="0.2">
      <c r="B11" s="4"/>
      <c r="C11" s="4"/>
      <c r="D11" s="4" t="s">
        <v>11</v>
      </c>
      <c r="E11" s="4">
        <v>2</v>
      </c>
      <c r="F11" s="4" t="s">
        <v>31</v>
      </c>
      <c r="G11" s="4" t="s">
        <v>28</v>
      </c>
      <c r="H11" s="4"/>
      <c r="I11" s="4">
        <v>2</v>
      </c>
    </row>
    <row r="12" spans="2:9" ht="40" customHeight="1" x14ac:dyDescent="0.2">
      <c r="B12" s="4"/>
      <c r="C12" s="4"/>
      <c r="D12" s="4" t="s">
        <v>12</v>
      </c>
      <c r="E12" s="4">
        <v>2</v>
      </c>
      <c r="F12" s="4" t="s">
        <v>32</v>
      </c>
      <c r="G12" s="4" t="s">
        <v>22</v>
      </c>
      <c r="H12" s="4"/>
      <c r="I12" s="4">
        <v>3</v>
      </c>
    </row>
    <row r="13" spans="2:9" ht="40" customHeight="1" x14ac:dyDescent="0.2">
      <c r="B13" s="4"/>
      <c r="C13" s="4"/>
      <c r="D13" s="4" t="s">
        <v>13</v>
      </c>
      <c r="E13" s="4">
        <v>2</v>
      </c>
      <c r="F13" s="4" t="s">
        <v>33</v>
      </c>
      <c r="G13" s="4" t="s">
        <v>29</v>
      </c>
      <c r="H13" s="4"/>
      <c r="I13" s="4">
        <v>4</v>
      </c>
    </row>
    <row r="14" spans="2:9" ht="40" customHeight="1" x14ac:dyDescent="0.2">
      <c r="B14" s="4"/>
      <c r="C14" s="4"/>
      <c r="D14" s="4" t="s">
        <v>14</v>
      </c>
      <c r="E14" s="4">
        <v>2</v>
      </c>
      <c r="F14" s="4" t="s">
        <v>34</v>
      </c>
      <c r="G14" s="4" t="s">
        <v>30</v>
      </c>
      <c r="H14" s="4"/>
      <c r="I14" s="4">
        <v>5</v>
      </c>
    </row>
    <row r="15" spans="2:9" x14ac:dyDescent="0.2">
      <c r="B15" s="4"/>
      <c r="C15" s="4"/>
      <c r="D15" s="4"/>
      <c r="E15" s="4"/>
      <c r="F15" s="4"/>
      <c r="G15" s="4"/>
      <c r="H15" s="4"/>
      <c r="I15" s="4">
        <v>6</v>
      </c>
    </row>
    <row r="16" spans="2:9" x14ac:dyDescent="0.2">
      <c r="B16" s="4"/>
      <c r="C16" s="4"/>
      <c r="D16" s="4"/>
      <c r="E16" s="4"/>
      <c r="F16" s="4"/>
      <c r="G16" s="4"/>
      <c r="H16" s="4"/>
      <c r="I16" s="4">
        <v>7</v>
      </c>
    </row>
    <row r="17" spans="2:9" x14ac:dyDescent="0.2">
      <c r="B17" s="4"/>
      <c r="C17" s="4"/>
      <c r="D17" s="4"/>
      <c r="E17" s="4"/>
      <c r="F17" s="4"/>
      <c r="G17" s="4"/>
      <c r="H17" s="4"/>
      <c r="I17" s="4">
        <v>8</v>
      </c>
    </row>
    <row r="18" spans="2:9" x14ac:dyDescent="0.2">
      <c r="I18" s="4">
        <v>9</v>
      </c>
    </row>
    <row r="19" spans="2:9" x14ac:dyDescent="0.2">
      <c r="I19" s="4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6DC70-01E9-A847-82D1-A325CE0773D8}">
  <dimension ref="A2:H13"/>
  <sheetViews>
    <sheetView workbookViewId="0">
      <selection activeCell="B2" sqref="B2"/>
    </sheetView>
  </sheetViews>
  <sheetFormatPr baseColWidth="10" defaultRowHeight="16" x14ac:dyDescent="0.2"/>
  <cols>
    <col min="1" max="1" width="14.5" style="1" customWidth="1"/>
    <col min="2" max="2" width="16.5" style="1" customWidth="1"/>
    <col min="3" max="3" width="4.1640625" style="1" customWidth="1"/>
    <col min="4" max="4" width="14.5" style="1" customWidth="1"/>
    <col min="5" max="5" width="4.5" style="1" customWidth="1"/>
    <col min="6" max="6" width="15.6640625" style="1" customWidth="1"/>
    <col min="7" max="7" width="4.5" style="1" customWidth="1"/>
    <col min="8" max="8" width="15.83203125" style="1" customWidth="1"/>
    <col min="9" max="16384" width="10.83203125" style="1"/>
  </cols>
  <sheetData>
    <row r="2" spans="1:8" ht="44" x14ac:dyDescent="0.2">
      <c r="B2" s="65" t="s">
        <v>35</v>
      </c>
    </row>
    <row r="4" spans="1:8" ht="21" x14ac:dyDescent="0.2">
      <c r="B4" s="56" t="s">
        <v>61</v>
      </c>
      <c r="D4" s="56" t="s">
        <v>62</v>
      </c>
      <c r="F4" s="56" t="s">
        <v>63</v>
      </c>
      <c r="H4" s="56" t="s">
        <v>64</v>
      </c>
    </row>
    <row r="5" spans="1:8" ht="24" x14ac:dyDescent="0.2">
      <c r="B5" s="63" t="s">
        <v>3</v>
      </c>
      <c r="D5" s="63" t="s">
        <v>1</v>
      </c>
      <c r="F5" s="63" t="s">
        <v>2</v>
      </c>
      <c r="H5" s="63" t="s">
        <v>4</v>
      </c>
    </row>
    <row r="6" spans="1:8" ht="24" x14ac:dyDescent="0.2">
      <c r="A6" s="61" t="s">
        <v>65</v>
      </c>
      <c r="B6" s="64" t="s">
        <v>48</v>
      </c>
      <c r="D6" s="64" t="s">
        <v>55</v>
      </c>
      <c r="F6" s="64" t="s">
        <v>51</v>
      </c>
      <c r="H6" s="64"/>
    </row>
    <row r="7" spans="1:8" ht="24" x14ac:dyDescent="0.2">
      <c r="A7" s="61" t="s">
        <v>66</v>
      </c>
      <c r="B7" s="64" t="s">
        <v>53</v>
      </c>
      <c r="D7" s="64" t="s">
        <v>57</v>
      </c>
      <c r="F7" s="64" t="s">
        <v>60</v>
      </c>
      <c r="H7" s="64"/>
    </row>
    <row r="8" spans="1:8" ht="24" x14ac:dyDescent="0.2">
      <c r="A8" s="61" t="s">
        <v>67</v>
      </c>
      <c r="B8" s="64"/>
      <c r="D8" s="64"/>
      <c r="F8" s="64"/>
      <c r="H8" s="64"/>
    </row>
    <row r="9" spans="1:8" ht="24" x14ac:dyDescent="0.2">
      <c r="A9" s="61" t="s">
        <v>68</v>
      </c>
      <c r="B9" s="64"/>
      <c r="D9" s="64"/>
      <c r="F9" s="64"/>
      <c r="H9" s="64"/>
    </row>
    <row r="10" spans="1:8" ht="24" x14ac:dyDescent="0.2">
      <c r="A10" s="61" t="s">
        <v>69</v>
      </c>
      <c r="B10" s="64"/>
      <c r="D10" s="64"/>
      <c r="F10" s="64"/>
      <c r="H10" s="64"/>
    </row>
    <row r="11" spans="1:8" ht="24" x14ac:dyDescent="0.2">
      <c r="A11" s="61" t="s">
        <v>70</v>
      </c>
      <c r="B11" s="64"/>
      <c r="D11" s="64"/>
      <c r="F11" s="64"/>
      <c r="H11" s="64"/>
    </row>
    <row r="12" spans="1:8" ht="24" x14ac:dyDescent="0.2">
      <c r="A12" s="61" t="s">
        <v>71</v>
      </c>
      <c r="B12" s="64"/>
      <c r="D12" s="64"/>
      <c r="F12" s="64"/>
      <c r="H12" s="64"/>
    </row>
    <row r="13" spans="1:8" ht="24" x14ac:dyDescent="0.2">
      <c r="A13" s="61" t="s">
        <v>72</v>
      </c>
      <c r="B13" s="64"/>
      <c r="D13" s="64"/>
      <c r="F13" s="64"/>
      <c r="H13" s="64"/>
    </row>
  </sheetData>
  <sheetProtection selectLockedCells="1"/>
  <conditionalFormatting sqref="B5">
    <cfRule type="containsText" dxfId="31" priority="13" operator="containsText" text="rouge">
      <formula>NOT(ISERROR(SEARCH("rouge",B5)))</formula>
    </cfRule>
    <cfRule type="containsText" dxfId="30" priority="14" operator="containsText" text="jaune">
      <formula>NOT(ISERROR(SEARCH("jaune",B5)))</formula>
    </cfRule>
    <cfRule type="containsText" dxfId="29" priority="15" operator="containsText" text="vert">
      <formula>NOT(ISERROR(SEARCH("vert",B5)))</formula>
    </cfRule>
    <cfRule type="containsText" dxfId="28" priority="16" operator="containsText" text="bleu">
      <formula>NOT(ISERROR(SEARCH("bleu",B5)))</formula>
    </cfRule>
  </conditionalFormatting>
  <conditionalFormatting sqref="D5">
    <cfRule type="containsText" dxfId="27" priority="9" operator="containsText" text="rouge">
      <formula>NOT(ISERROR(SEARCH("rouge",D5)))</formula>
    </cfRule>
    <cfRule type="containsText" dxfId="26" priority="10" operator="containsText" text="jaune">
      <formula>NOT(ISERROR(SEARCH("jaune",D5)))</formula>
    </cfRule>
    <cfRule type="containsText" dxfId="25" priority="11" operator="containsText" text="vert">
      <formula>NOT(ISERROR(SEARCH("vert",D5)))</formula>
    </cfRule>
    <cfRule type="containsText" dxfId="24" priority="12" operator="containsText" text="bleu">
      <formula>NOT(ISERROR(SEARCH("bleu",D5)))</formula>
    </cfRule>
  </conditionalFormatting>
  <conditionalFormatting sqref="F5">
    <cfRule type="containsText" dxfId="23" priority="5" operator="containsText" text="rouge">
      <formula>NOT(ISERROR(SEARCH("rouge",F5)))</formula>
    </cfRule>
    <cfRule type="containsText" dxfId="22" priority="6" operator="containsText" text="jaune">
      <formula>NOT(ISERROR(SEARCH("jaune",F5)))</formula>
    </cfRule>
    <cfRule type="containsText" dxfId="21" priority="7" operator="containsText" text="vert">
      <formula>NOT(ISERROR(SEARCH("vert",F5)))</formula>
    </cfRule>
    <cfRule type="containsText" dxfId="20" priority="8" operator="containsText" text="bleu">
      <formula>NOT(ISERROR(SEARCH("bleu",F5)))</formula>
    </cfRule>
  </conditionalFormatting>
  <conditionalFormatting sqref="H5">
    <cfRule type="containsText" dxfId="19" priority="1" operator="containsText" text="rouge">
      <formula>NOT(ISERROR(SEARCH("rouge",H5)))</formula>
    </cfRule>
    <cfRule type="containsText" dxfId="18" priority="2" operator="containsText" text="jaune">
      <formula>NOT(ISERROR(SEARCH("jaune",H5)))</formula>
    </cfRule>
    <cfRule type="containsText" dxfId="17" priority="3" operator="containsText" text="vert">
      <formula>NOT(ISERROR(SEARCH("vert",H5)))</formula>
    </cfRule>
    <cfRule type="containsText" dxfId="16" priority="4" operator="containsText" text="bleu">
      <formula>NOT(ISERROR(SEARCH("bleu",H5)))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8B92BB1D-154A-0549-B30B-43360C177AD9}">
          <x14:formula1>
            <xm:f>DEBUT!$B$4:$B$17</xm:f>
          </x14:formula1>
          <xm:sqref>B5 D5 F5 H5</xm:sqref>
        </x14:dataValidation>
        <x14:dataValidation type="list" allowBlank="1" xr:uid="{FC323877-EC1B-8C48-9237-EAEC4113642C}">
          <x14:formula1>
            <xm:f>APPEL!$A$1:$AC$1</xm:f>
          </x14:formula1>
          <xm:sqref>B2</xm:sqref>
        </x14:dataValidation>
        <x14:dataValidation type="list" allowBlank="1" showInputMessage="1" showErrorMessage="1" xr:uid="{88B11BF5-F174-7E4B-9972-BAFB8EEB5AE9}">
          <x14:formula1>
            <xm:f>IF($B$2=APPEL!$B$1,classe1,IF($B$2=APPEL!$E$1,classe2,IF($B$2=APPEL!$H$1,classe3,IF($B$2=APPEL!$K$1,classe4,IF($B$2=APPEL!$N$1,classe5,IF($B$2=APPEL!$Q$1,classe6,IF($B$2=APPEL!$T$1,classe7,IF($B$2=APPEL!$W$1,classe8,IF($B$2=APPEL!$Z$1,classe9)))))))))</xm:f>
          </x14:formula1>
          <xm:sqref>B6:B13 D6:D13 F6:F13 H6:H13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C074-78AC-4F4E-8EAD-AC478FD4A70B}">
  <dimension ref="A1:H49"/>
  <sheetViews>
    <sheetView tabSelected="1" workbookViewId="0">
      <pane xSplit="8" ySplit="5" topLeftCell="I22" activePane="bottomRight" state="frozen"/>
      <selection pane="topRight" activeCell="I1" sqref="I1"/>
      <selection pane="bottomLeft" activeCell="A6" sqref="A6"/>
      <selection pane="bottomRight" activeCell="B4" activeCellId="2" sqref="B2 G2 B4:G35"/>
    </sheetView>
  </sheetViews>
  <sheetFormatPr baseColWidth="10" defaultRowHeight="16" x14ac:dyDescent="0.2"/>
  <cols>
    <col min="1" max="1" width="8.5" style="109" customWidth="1"/>
    <col min="2" max="7" width="15.83203125" style="109" customWidth="1"/>
    <col min="8" max="16384" width="10.83203125" style="109"/>
  </cols>
  <sheetData>
    <row r="1" spans="1:8" x14ac:dyDescent="0.2">
      <c r="A1" s="108"/>
    </row>
    <row r="2" spans="1:8" ht="26" x14ac:dyDescent="0.2">
      <c r="B2" s="63" t="s">
        <v>1</v>
      </c>
      <c r="C2" s="111" t="s">
        <v>74</v>
      </c>
      <c r="D2" s="110">
        <f>B5*B36+C5*C36+D5*D36+E5*E36+F5*F36+G5*G36</f>
        <v>0</v>
      </c>
      <c r="F2" s="112" t="s">
        <v>73</v>
      </c>
      <c r="G2" s="107">
        <v>4</v>
      </c>
    </row>
    <row r="4" spans="1:8" ht="47" customHeight="1" x14ac:dyDescent="0.2">
      <c r="B4" s="99" t="s">
        <v>7</v>
      </c>
      <c r="C4" s="100" t="s">
        <v>6</v>
      </c>
      <c r="D4" s="101" t="s">
        <v>9</v>
      </c>
      <c r="E4" s="102" t="s">
        <v>10</v>
      </c>
      <c r="F4" s="103" t="s">
        <v>11</v>
      </c>
      <c r="G4" s="104" t="s">
        <v>12</v>
      </c>
    </row>
    <row r="5" spans="1:8" ht="23" customHeight="1" x14ac:dyDescent="0.2">
      <c r="A5" s="113" t="s">
        <v>75</v>
      </c>
      <c r="B5" s="105">
        <v>-3</v>
      </c>
      <c r="C5" s="100">
        <v>-1</v>
      </c>
      <c r="D5" s="101">
        <v>2</v>
      </c>
      <c r="E5" s="102">
        <v>1</v>
      </c>
      <c r="F5" s="103">
        <v>2</v>
      </c>
      <c r="G5" s="104">
        <v>5</v>
      </c>
    </row>
    <row r="6" spans="1:8" ht="22" customHeight="1" x14ac:dyDescent="0.2">
      <c r="A6" s="114">
        <v>1</v>
      </c>
      <c r="B6" s="106"/>
      <c r="C6" s="106"/>
      <c r="D6" s="106"/>
      <c r="E6" s="106"/>
      <c r="F6" s="106"/>
      <c r="G6" s="106"/>
      <c r="H6" s="115">
        <v>1</v>
      </c>
    </row>
    <row r="7" spans="1:8" ht="22" customHeight="1" x14ac:dyDescent="0.2">
      <c r="A7" s="114">
        <v>2</v>
      </c>
      <c r="B7" s="106"/>
      <c r="C7" s="106"/>
      <c r="D7" s="106"/>
      <c r="E7" s="106"/>
      <c r="F7" s="106"/>
      <c r="G7" s="106"/>
      <c r="H7" s="115">
        <v>2</v>
      </c>
    </row>
    <row r="8" spans="1:8" ht="22" customHeight="1" x14ac:dyDescent="0.2">
      <c r="A8" s="114">
        <v>3</v>
      </c>
      <c r="B8" s="106"/>
      <c r="C8" s="106"/>
      <c r="D8" s="106"/>
      <c r="E8" s="106"/>
      <c r="F8" s="106"/>
      <c r="G8" s="106"/>
      <c r="H8" s="115">
        <v>3</v>
      </c>
    </row>
    <row r="9" spans="1:8" ht="22" customHeight="1" x14ac:dyDescent="0.2">
      <c r="A9" s="114">
        <v>4</v>
      </c>
      <c r="B9" s="106"/>
      <c r="C9" s="106"/>
      <c r="D9" s="106"/>
      <c r="E9" s="106"/>
      <c r="F9" s="106"/>
      <c r="G9" s="106"/>
      <c r="H9" s="115">
        <v>4</v>
      </c>
    </row>
    <row r="10" spans="1:8" ht="22" customHeight="1" x14ac:dyDescent="0.2">
      <c r="A10" s="114">
        <v>5</v>
      </c>
      <c r="B10" s="106"/>
      <c r="C10" s="106"/>
      <c r="D10" s="106"/>
      <c r="E10" s="106"/>
      <c r="F10" s="106"/>
      <c r="G10" s="106"/>
      <c r="H10" s="115">
        <v>5</v>
      </c>
    </row>
    <row r="11" spans="1:8" ht="22" customHeight="1" x14ac:dyDescent="0.2">
      <c r="A11" s="114">
        <v>6</v>
      </c>
      <c r="B11" s="106"/>
      <c r="C11" s="106"/>
      <c r="D11" s="106"/>
      <c r="E11" s="106"/>
      <c r="F11" s="106"/>
      <c r="G11" s="106"/>
      <c r="H11" s="115">
        <v>6</v>
      </c>
    </row>
    <row r="12" spans="1:8" ht="22" customHeight="1" x14ac:dyDescent="0.2">
      <c r="A12" s="114">
        <v>7</v>
      </c>
      <c r="B12" s="106"/>
      <c r="C12" s="106"/>
      <c r="D12" s="106"/>
      <c r="E12" s="106"/>
      <c r="F12" s="106"/>
      <c r="G12" s="106"/>
      <c r="H12" s="115">
        <v>7</v>
      </c>
    </row>
    <row r="13" spans="1:8" ht="22" customHeight="1" x14ac:dyDescent="0.2">
      <c r="A13" s="114">
        <v>8</v>
      </c>
      <c r="B13" s="106"/>
      <c r="C13" s="106"/>
      <c r="D13" s="106"/>
      <c r="E13" s="106"/>
      <c r="F13" s="106"/>
      <c r="G13" s="106"/>
      <c r="H13" s="115">
        <v>8</v>
      </c>
    </row>
    <row r="14" spans="1:8" ht="22" customHeight="1" x14ac:dyDescent="0.2">
      <c r="A14" s="114">
        <v>9</v>
      </c>
      <c r="B14" s="106"/>
      <c r="C14" s="106"/>
      <c r="D14" s="106"/>
      <c r="E14" s="106"/>
      <c r="F14" s="106"/>
      <c r="G14" s="106"/>
      <c r="H14" s="115">
        <v>9</v>
      </c>
    </row>
    <row r="15" spans="1:8" ht="22" customHeight="1" x14ac:dyDescent="0.2">
      <c r="A15" s="114">
        <v>10</v>
      </c>
      <c r="B15" s="106"/>
      <c r="C15" s="106"/>
      <c r="D15" s="106"/>
      <c r="E15" s="106"/>
      <c r="F15" s="106"/>
      <c r="G15" s="106"/>
      <c r="H15" s="115">
        <v>10</v>
      </c>
    </row>
    <row r="16" spans="1:8" ht="22" customHeight="1" x14ac:dyDescent="0.2">
      <c r="A16" s="114">
        <v>11</v>
      </c>
      <c r="B16" s="106"/>
      <c r="C16" s="106"/>
      <c r="D16" s="106"/>
      <c r="E16" s="106"/>
      <c r="F16" s="106"/>
      <c r="G16" s="106"/>
      <c r="H16" s="115">
        <v>11</v>
      </c>
    </row>
    <row r="17" spans="1:8" ht="22" customHeight="1" x14ac:dyDescent="0.2">
      <c r="A17" s="114">
        <v>12</v>
      </c>
      <c r="B17" s="106"/>
      <c r="C17" s="106"/>
      <c r="D17" s="106"/>
      <c r="E17" s="106"/>
      <c r="F17" s="106"/>
      <c r="G17" s="106"/>
      <c r="H17" s="115">
        <v>12</v>
      </c>
    </row>
    <row r="18" spans="1:8" ht="22" customHeight="1" x14ac:dyDescent="0.2">
      <c r="A18" s="114">
        <v>13</v>
      </c>
      <c r="B18" s="106"/>
      <c r="C18" s="106"/>
      <c r="D18" s="106"/>
      <c r="E18" s="106"/>
      <c r="F18" s="106"/>
      <c r="G18" s="106"/>
      <c r="H18" s="115">
        <v>13</v>
      </c>
    </row>
    <row r="19" spans="1:8" ht="22" customHeight="1" x14ac:dyDescent="0.2">
      <c r="A19" s="114">
        <v>14</v>
      </c>
      <c r="B19" s="106"/>
      <c r="C19" s="106"/>
      <c r="D19" s="106"/>
      <c r="E19" s="106"/>
      <c r="F19" s="106"/>
      <c r="G19" s="106"/>
      <c r="H19" s="115">
        <v>14</v>
      </c>
    </row>
    <row r="20" spans="1:8" ht="22" customHeight="1" x14ac:dyDescent="0.2">
      <c r="A20" s="114">
        <v>15</v>
      </c>
      <c r="B20" s="106"/>
      <c r="C20" s="106"/>
      <c r="D20" s="106"/>
      <c r="E20" s="106"/>
      <c r="F20" s="106"/>
      <c r="G20" s="106"/>
      <c r="H20" s="115">
        <v>15</v>
      </c>
    </row>
    <row r="21" spans="1:8" ht="22" customHeight="1" x14ac:dyDescent="0.2">
      <c r="A21" s="114">
        <v>16</v>
      </c>
      <c r="B21" s="106"/>
      <c r="C21" s="106"/>
      <c r="D21" s="106"/>
      <c r="E21" s="106"/>
      <c r="F21" s="106"/>
      <c r="G21" s="106"/>
      <c r="H21" s="115">
        <v>16</v>
      </c>
    </row>
    <row r="22" spans="1:8" ht="22" customHeight="1" x14ac:dyDescent="0.2">
      <c r="A22" s="114">
        <v>17</v>
      </c>
      <c r="B22" s="106"/>
      <c r="C22" s="106"/>
      <c r="D22" s="106"/>
      <c r="E22" s="106"/>
      <c r="F22" s="106"/>
      <c r="G22" s="106"/>
      <c r="H22" s="115">
        <v>17</v>
      </c>
    </row>
    <row r="23" spans="1:8" ht="22" customHeight="1" x14ac:dyDescent="0.2">
      <c r="A23" s="114">
        <v>18</v>
      </c>
      <c r="B23" s="106"/>
      <c r="C23" s="106"/>
      <c r="D23" s="106"/>
      <c r="E23" s="106"/>
      <c r="F23" s="106"/>
      <c r="G23" s="106"/>
      <c r="H23" s="115">
        <v>18</v>
      </c>
    </row>
    <row r="24" spans="1:8" ht="22" customHeight="1" x14ac:dyDescent="0.2">
      <c r="A24" s="114">
        <v>19</v>
      </c>
      <c r="B24" s="106"/>
      <c r="C24" s="106"/>
      <c r="D24" s="106"/>
      <c r="E24" s="106"/>
      <c r="F24" s="106"/>
      <c r="G24" s="106"/>
      <c r="H24" s="115">
        <v>19</v>
      </c>
    </row>
    <row r="25" spans="1:8" ht="22" customHeight="1" x14ac:dyDescent="0.2">
      <c r="A25" s="114">
        <v>20</v>
      </c>
      <c r="B25" s="106"/>
      <c r="C25" s="106"/>
      <c r="D25" s="106"/>
      <c r="E25" s="106"/>
      <c r="F25" s="106"/>
      <c r="G25" s="106"/>
      <c r="H25" s="115">
        <v>20</v>
      </c>
    </row>
    <row r="26" spans="1:8" ht="22" customHeight="1" x14ac:dyDescent="0.2">
      <c r="A26" s="114">
        <v>21</v>
      </c>
      <c r="B26" s="106"/>
      <c r="C26" s="106"/>
      <c r="D26" s="106"/>
      <c r="E26" s="106"/>
      <c r="F26" s="106"/>
      <c r="G26" s="106"/>
      <c r="H26" s="115">
        <v>21</v>
      </c>
    </row>
    <row r="27" spans="1:8" ht="22" customHeight="1" x14ac:dyDescent="0.2">
      <c r="A27" s="114">
        <v>22</v>
      </c>
      <c r="B27" s="106"/>
      <c r="C27" s="106"/>
      <c r="D27" s="106"/>
      <c r="E27" s="106"/>
      <c r="F27" s="106"/>
      <c r="G27" s="106"/>
      <c r="H27" s="115">
        <v>22</v>
      </c>
    </row>
    <row r="28" spans="1:8" ht="22" customHeight="1" x14ac:dyDescent="0.2">
      <c r="A28" s="114">
        <v>23</v>
      </c>
      <c r="B28" s="106"/>
      <c r="C28" s="106"/>
      <c r="D28" s="106"/>
      <c r="E28" s="106"/>
      <c r="F28" s="106"/>
      <c r="G28" s="106"/>
      <c r="H28" s="115">
        <v>23</v>
      </c>
    </row>
    <row r="29" spans="1:8" ht="22" customHeight="1" x14ac:dyDescent="0.2">
      <c r="A29" s="114">
        <v>24</v>
      </c>
      <c r="B29" s="106"/>
      <c r="C29" s="106"/>
      <c r="D29" s="106"/>
      <c r="E29" s="106"/>
      <c r="F29" s="106"/>
      <c r="G29" s="106"/>
      <c r="H29" s="115">
        <v>24</v>
      </c>
    </row>
    <row r="30" spans="1:8" ht="22" customHeight="1" x14ac:dyDescent="0.2">
      <c r="A30" s="114">
        <v>25</v>
      </c>
      <c r="B30" s="106"/>
      <c r="C30" s="106"/>
      <c r="D30" s="106"/>
      <c r="E30" s="106"/>
      <c r="F30" s="106"/>
      <c r="G30" s="106"/>
      <c r="H30" s="115">
        <v>25</v>
      </c>
    </row>
    <row r="31" spans="1:8" ht="22" customHeight="1" x14ac:dyDescent="0.2">
      <c r="A31" s="114">
        <v>26</v>
      </c>
      <c r="B31" s="106"/>
      <c r="C31" s="106"/>
      <c r="D31" s="106"/>
      <c r="E31" s="106"/>
      <c r="F31" s="106"/>
      <c r="G31" s="106"/>
      <c r="H31" s="115">
        <v>26</v>
      </c>
    </row>
    <row r="32" spans="1:8" ht="22" customHeight="1" x14ac:dyDescent="0.2">
      <c r="A32" s="114">
        <v>27</v>
      </c>
      <c r="B32" s="106"/>
      <c r="C32" s="106"/>
      <c r="D32" s="106"/>
      <c r="E32" s="106"/>
      <c r="F32" s="106"/>
      <c r="G32" s="106"/>
      <c r="H32" s="115">
        <v>27</v>
      </c>
    </row>
    <row r="33" spans="1:8" ht="22" customHeight="1" x14ac:dyDescent="0.2">
      <c r="A33" s="114">
        <v>28</v>
      </c>
      <c r="B33" s="106"/>
      <c r="C33" s="106"/>
      <c r="D33" s="106"/>
      <c r="E33" s="106"/>
      <c r="F33" s="106"/>
      <c r="G33" s="106"/>
      <c r="H33" s="115">
        <v>28</v>
      </c>
    </row>
    <row r="34" spans="1:8" ht="22" customHeight="1" x14ac:dyDescent="0.2">
      <c r="A34" s="114">
        <v>29</v>
      </c>
      <c r="B34" s="106"/>
      <c r="C34" s="106"/>
      <c r="D34" s="106"/>
      <c r="E34" s="106"/>
      <c r="F34" s="106"/>
      <c r="G34" s="106"/>
      <c r="H34" s="115">
        <v>29</v>
      </c>
    </row>
    <row r="35" spans="1:8" ht="22" customHeight="1" x14ac:dyDescent="0.2">
      <c r="A35" s="114">
        <v>30</v>
      </c>
      <c r="B35" s="106"/>
      <c r="C35" s="106"/>
      <c r="D35" s="106"/>
      <c r="E35" s="106"/>
      <c r="F35" s="106"/>
      <c r="G35" s="106"/>
      <c r="H35" s="115">
        <v>30</v>
      </c>
    </row>
    <row r="36" spans="1:8" ht="56" customHeight="1" x14ac:dyDescent="0.2">
      <c r="A36" s="116" t="str">
        <f>B2</f>
        <v>BLEU</v>
      </c>
      <c r="B36" s="117">
        <f>(SUMPRODUCT(N(ISTEXT(B6:B35))))</f>
        <v>0</v>
      </c>
      <c r="C36" s="118">
        <f t="shared" ref="C36:G36" si="0">(SUMPRODUCT(N(ISTEXT(C6:C35))))</f>
        <v>0</v>
      </c>
      <c r="D36" s="119">
        <f t="shared" si="0"/>
        <v>0</v>
      </c>
      <c r="E36" s="120">
        <f t="shared" si="0"/>
        <v>0</v>
      </c>
      <c r="F36" s="121">
        <f t="shared" si="0"/>
        <v>0</v>
      </c>
      <c r="G36" s="122">
        <f t="shared" si="0"/>
        <v>0</v>
      </c>
    </row>
    <row r="37" spans="1:8" ht="20" customHeight="1" x14ac:dyDescent="0.2">
      <c r="A37" s="123" t="str">
        <f>IF($A$36=EQUIPES!$B$5,EQUIPES!$B6,IF($A$36=EQUIPES!$D$5,EQUIPES!$D6,IF($A$36=EQUIPES!$F$5,EQUIPES!$F6,IF($A$36=EQUIPES!$H$5,EQUIPES!$H6))))</f>
        <v>Mickaël</v>
      </c>
      <c r="B37" s="124">
        <f>COUNTIF(B$6:B$35,$A37)</f>
        <v>0</v>
      </c>
      <c r="C37" s="124">
        <f t="shared" ref="C37:G44" si="1">COUNTIF(C$6:C$35,$A37)</f>
        <v>0</v>
      </c>
      <c r="D37" s="124">
        <f t="shared" si="1"/>
        <v>0</v>
      </c>
      <c r="E37" s="124">
        <f t="shared" si="1"/>
        <v>0</v>
      </c>
      <c r="F37" s="124">
        <f t="shared" si="1"/>
        <v>0</v>
      </c>
      <c r="G37" s="124">
        <f t="shared" si="1"/>
        <v>0</v>
      </c>
    </row>
    <row r="38" spans="1:8" ht="20" customHeight="1" x14ac:dyDescent="0.2">
      <c r="A38" s="113"/>
      <c r="B38" s="125">
        <f t="shared" ref="B38:B44" si="2">COUNTIF(B$6:B$35,$A38)</f>
        <v>0</v>
      </c>
      <c r="C38" s="126">
        <f t="shared" si="1"/>
        <v>0</v>
      </c>
      <c r="D38" s="127">
        <f t="shared" si="1"/>
        <v>0</v>
      </c>
      <c r="E38" s="128">
        <f t="shared" si="1"/>
        <v>0</v>
      </c>
      <c r="F38" s="129">
        <f t="shared" si="1"/>
        <v>0</v>
      </c>
      <c r="G38" s="130">
        <f t="shared" si="1"/>
        <v>0</v>
      </c>
    </row>
    <row r="39" spans="1:8" ht="20" customHeight="1" x14ac:dyDescent="0.2">
      <c r="A39" s="123">
        <f>IF($A$36=EQUIPES!$B$5,EQUIPES!$B8,IF($A$36=EQUIPES!$D$5,EQUIPES!$D8,IF($A$36=EQUIPES!$F$5,EQUIPES!$F8,IF($A$36=EQUIPES!$H$5,EQUIPES!$H8))))</f>
        <v>0</v>
      </c>
      <c r="B39" s="124">
        <f t="shared" si="2"/>
        <v>0</v>
      </c>
      <c r="C39" s="124">
        <f t="shared" si="1"/>
        <v>0</v>
      </c>
      <c r="D39" s="124">
        <f t="shared" si="1"/>
        <v>0</v>
      </c>
      <c r="E39" s="124">
        <f t="shared" si="1"/>
        <v>0</v>
      </c>
      <c r="F39" s="124">
        <f t="shared" si="1"/>
        <v>0</v>
      </c>
      <c r="G39" s="124">
        <f t="shared" si="1"/>
        <v>0</v>
      </c>
    </row>
    <row r="40" spans="1:8" ht="20" customHeight="1" x14ac:dyDescent="0.2">
      <c r="A40" s="113">
        <f>IF($A$36=EQUIPES!$B$5,EQUIPES!$B9,IF($A$36=EQUIPES!$D$5,EQUIPES!$D9,IF($A$36=EQUIPES!$F$5,EQUIPES!$F9,IF($A$36=EQUIPES!$H$5,EQUIPES!$H9))))</f>
        <v>0</v>
      </c>
      <c r="B40" s="125">
        <f t="shared" si="2"/>
        <v>0</v>
      </c>
      <c r="C40" s="126">
        <f t="shared" si="1"/>
        <v>0</v>
      </c>
      <c r="D40" s="127">
        <f t="shared" si="1"/>
        <v>0</v>
      </c>
      <c r="E40" s="128">
        <f t="shared" si="1"/>
        <v>0</v>
      </c>
      <c r="F40" s="129">
        <f t="shared" si="1"/>
        <v>0</v>
      </c>
      <c r="G40" s="130">
        <f t="shared" si="1"/>
        <v>0</v>
      </c>
    </row>
    <row r="41" spans="1:8" ht="20" customHeight="1" x14ac:dyDescent="0.2">
      <c r="A41" s="123">
        <f>IF($A$36=EQUIPES!$B$5,EQUIPES!$B10,IF($A$36=EQUIPES!$D$5,EQUIPES!$D10,IF($A$36=EQUIPES!$F$5,EQUIPES!$F10,IF($A$36=EQUIPES!$H$5,EQUIPES!$H10))))</f>
        <v>0</v>
      </c>
      <c r="B41" s="124">
        <f t="shared" si="2"/>
        <v>0</v>
      </c>
      <c r="C41" s="124">
        <f t="shared" si="1"/>
        <v>0</v>
      </c>
      <c r="D41" s="124">
        <f t="shared" si="1"/>
        <v>0</v>
      </c>
      <c r="E41" s="124">
        <f t="shared" si="1"/>
        <v>0</v>
      </c>
      <c r="F41" s="124">
        <f t="shared" si="1"/>
        <v>0</v>
      </c>
      <c r="G41" s="124">
        <f t="shared" si="1"/>
        <v>0</v>
      </c>
    </row>
    <row r="42" spans="1:8" ht="20" customHeight="1" x14ac:dyDescent="0.2">
      <c r="A42" s="113">
        <f>IF($A$36=EQUIPES!$B$5,EQUIPES!$B11,IF($A$36=EQUIPES!$D$5,EQUIPES!$D11,IF($A$36=EQUIPES!$F$5,EQUIPES!$F11,IF($A$36=EQUIPES!$H$5,EQUIPES!$H11))))</f>
        <v>0</v>
      </c>
      <c r="B42" s="125">
        <f t="shared" si="2"/>
        <v>0</v>
      </c>
      <c r="C42" s="126">
        <f t="shared" si="1"/>
        <v>0</v>
      </c>
      <c r="D42" s="127">
        <f t="shared" si="1"/>
        <v>0</v>
      </c>
      <c r="E42" s="128">
        <f t="shared" si="1"/>
        <v>0</v>
      </c>
      <c r="F42" s="129">
        <f t="shared" si="1"/>
        <v>0</v>
      </c>
      <c r="G42" s="130">
        <f t="shared" si="1"/>
        <v>0</v>
      </c>
    </row>
    <row r="43" spans="1:8" ht="20" customHeight="1" x14ac:dyDescent="0.2">
      <c r="A43" s="123">
        <f>IF($A$36=EQUIPES!$B$5,EQUIPES!$B12,IF($A$36=EQUIPES!$D$5,EQUIPES!$D12,IF($A$36=EQUIPES!$F$5,EQUIPES!$F12,IF($A$36=EQUIPES!$H$5,EQUIPES!$H12))))</f>
        <v>0</v>
      </c>
      <c r="B43" s="124">
        <f t="shared" si="2"/>
        <v>0</v>
      </c>
      <c r="C43" s="124">
        <f t="shared" si="1"/>
        <v>0</v>
      </c>
      <c r="D43" s="124">
        <f t="shared" si="1"/>
        <v>0</v>
      </c>
      <c r="E43" s="124">
        <f t="shared" si="1"/>
        <v>0</v>
      </c>
      <c r="F43" s="124">
        <f t="shared" si="1"/>
        <v>0</v>
      </c>
      <c r="G43" s="124">
        <f t="shared" si="1"/>
        <v>0</v>
      </c>
    </row>
    <row r="44" spans="1:8" ht="20" customHeight="1" x14ac:dyDescent="0.2">
      <c r="A44" s="113">
        <f>IF($A$36=EQUIPES!$B$5,EQUIPES!$B13,IF($A$36=EQUIPES!$D$5,EQUIPES!$D13,IF($A$36=EQUIPES!$F$5,EQUIPES!$F13,IF($A$36=EQUIPES!$H$5,EQUIPES!$H13))))</f>
        <v>0</v>
      </c>
      <c r="B44" s="125">
        <f t="shared" si="2"/>
        <v>0</v>
      </c>
      <c r="C44" s="126">
        <f t="shared" si="1"/>
        <v>0</v>
      </c>
      <c r="D44" s="127">
        <f t="shared" si="1"/>
        <v>0</v>
      </c>
      <c r="E44" s="128">
        <f t="shared" si="1"/>
        <v>0</v>
      </c>
      <c r="F44" s="129">
        <f t="shared" si="1"/>
        <v>0</v>
      </c>
      <c r="G44" s="130">
        <f t="shared" si="1"/>
        <v>0</v>
      </c>
    </row>
    <row r="45" spans="1:8" ht="26" x14ac:dyDescent="0.3">
      <c r="B45" s="131"/>
      <c r="C45" s="131"/>
      <c r="D45" s="131"/>
      <c r="E45" s="131"/>
      <c r="F45" s="131"/>
      <c r="G45" s="131"/>
    </row>
    <row r="47" spans="1:8" ht="38" customHeight="1" x14ac:dyDescent="0.2">
      <c r="B47" s="132" t="str">
        <f>B4</f>
        <v>FAUTE</v>
      </c>
      <c r="C47" s="133" t="str">
        <f t="shared" ref="C47:G47" si="3">C4</f>
        <v>BALLON PERDU</v>
      </c>
      <c r="D47" s="134" t="str">
        <f t="shared" si="3"/>
        <v>RECUPERATION</v>
      </c>
      <c r="E47" s="135" t="str">
        <f t="shared" si="3"/>
        <v>TIR</v>
      </c>
      <c r="F47" s="136" t="str">
        <f t="shared" si="3"/>
        <v>BON TIR</v>
      </c>
      <c r="G47" s="137" t="str">
        <f t="shared" si="3"/>
        <v>PANIER</v>
      </c>
    </row>
    <row r="48" spans="1:8" ht="35" customHeight="1" x14ac:dyDescent="0.2">
      <c r="B48" s="138" t="str">
        <f>CONCATENATE("/","POSSESSION")</f>
        <v>/POSSESSION</v>
      </c>
      <c r="C48" s="138" t="str">
        <f t="shared" ref="C48:G48" si="4">CONCATENATE("/","POSSESSION")</f>
        <v>/POSSESSION</v>
      </c>
      <c r="D48" s="138" t="str">
        <f t="shared" si="4"/>
        <v>/POSSESSION</v>
      </c>
      <c r="E48" s="138" t="str">
        <f t="shared" si="4"/>
        <v>/POSSESSION</v>
      </c>
      <c r="F48" s="138" t="str">
        <f t="shared" si="4"/>
        <v>/POSSESSION</v>
      </c>
      <c r="G48" s="138" t="str">
        <f t="shared" si="4"/>
        <v>/POSSESSION</v>
      </c>
    </row>
    <row r="49" spans="2:7" ht="43" customHeight="1" x14ac:dyDescent="0.2">
      <c r="B49" s="139">
        <f>B36/$G$2</f>
        <v>0</v>
      </c>
      <c r="C49" s="139">
        <f t="shared" ref="C49:G49" si="5">C36/$G$2</f>
        <v>0</v>
      </c>
      <c r="D49" s="139">
        <f t="shared" si="5"/>
        <v>0</v>
      </c>
      <c r="E49" s="139">
        <f t="shared" si="5"/>
        <v>0</v>
      </c>
      <c r="F49" s="139">
        <f t="shared" si="5"/>
        <v>0</v>
      </c>
      <c r="G49" s="139">
        <f t="shared" si="5"/>
        <v>0</v>
      </c>
    </row>
  </sheetData>
  <conditionalFormatting sqref="B2">
    <cfRule type="containsText" dxfId="15" priority="1" operator="containsText" text="rouge">
      <formula>NOT(ISERROR(SEARCH("rouge",B2)))</formula>
    </cfRule>
    <cfRule type="containsText" dxfId="14" priority="2" operator="containsText" text="jaune">
      <formula>NOT(ISERROR(SEARCH("jaune",B2)))</formula>
    </cfRule>
    <cfRule type="containsText" dxfId="13" priority="3" operator="containsText" text="vert">
      <formula>NOT(ISERROR(SEARCH("vert",B2)))</formula>
    </cfRule>
    <cfRule type="containsText" dxfId="12" priority="4" operator="containsText" text="bleu">
      <formula>NOT(ISERROR(SEARCH("bleu",B2)))</formula>
    </cfRule>
  </conditionalFormatting>
  <dataValidations count="1">
    <dataValidation type="list" allowBlank="1" showInputMessage="1" showErrorMessage="1" sqref="G2" xr:uid="{5214AE21-69EB-9B4A-B585-A9CB3074ADFC}">
      <formula1>$A$6:$A$35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C0BB5E25-C2A3-464B-BD3C-3772FAD3FED6}">
          <x14:formula1>
            <xm:f>DEBUT!$B$4:$B$17</xm:f>
          </x14:formula1>
          <xm:sqref>B2</xm:sqref>
        </x14:dataValidation>
        <x14:dataValidation type="list" allowBlank="1" xr:uid="{09D824AF-B881-A445-8ACD-567F46C084CB}">
          <x14:formula1>
            <xm:f>DEBUT!$D$4:$D$17</xm:f>
          </x14:formula1>
          <xm:sqref>B4:G4</xm:sqref>
        </x14:dataValidation>
        <x14:dataValidation type="list" allowBlank="1" xr:uid="{5DA0302E-6157-A947-9EC1-2A9287C378F5}">
          <x14:formula1>
            <xm:f>IF($B$2=EQUIPES!$B$5,EQUIPE1,IF($B$2=EQUIPES!$D$5,EQUIPE2,IF($B$2=EQUIPES!$F$5,EQUIPE3,IF($B$2=EQUIPES!$H$5,EQUIPE4))))</xm:f>
          </x14:formula1>
          <xm:sqref>B6</xm:sqref>
        </x14:dataValidation>
        <x14:dataValidation type="list" allowBlank="1" xr:uid="{F54916C4-0EFF-A44A-AABA-D1D4B5FB60CB}">
          <x14:formula1>
            <xm:f>DEBUT!$I$4:$I$20</xm:f>
          </x14:formula1>
          <xm:sqref>B5:G5</xm:sqref>
        </x14:dataValidation>
        <x14:dataValidation type="list" allowBlank="1" xr:uid="{CDBF7C7C-653C-2C48-86C0-FDDA6F864CB3}">
          <x14:formula1>
            <xm:f>IF($B$2=EQUIPES!$B$5,EQUIPE1,IF($B$2=EQUIPES!$D$5,EQUIPE2,IF($B$2=EQUIPES!$F$5,EQUIPE3,IF($B$2=EQUIPES!$H$5,EQUIPE4))))</xm:f>
          </x14:formula1>
          <xm:sqref>C6:G35 B7:B35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4586-6558-3F4A-8BD5-0A9EAA6CC0B3}">
  <dimension ref="A1:H49"/>
  <sheetViews>
    <sheetView workbookViewId="0">
      <pane xSplit="8" ySplit="5" topLeftCell="I8" activePane="bottomRight" state="frozen"/>
      <selection pane="topRight" activeCell="I1" sqref="I1"/>
      <selection pane="bottomLeft" activeCell="A6" sqref="A6"/>
      <selection pane="bottomRight" activeCell="D48" sqref="D48"/>
    </sheetView>
  </sheetViews>
  <sheetFormatPr baseColWidth="10" defaultRowHeight="16" x14ac:dyDescent="0.2"/>
  <cols>
    <col min="1" max="1" width="8.5" style="1" customWidth="1"/>
    <col min="2" max="7" width="15.83203125" style="1" customWidth="1"/>
    <col min="8" max="16384" width="10.83203125" style="1"/>
  </cols>
  <sheetData>
    <row r="1" spans="1:8" x14ac:dyDescent="0.2">
      <c r="A1" s="62"/>
    </row>
    <row r="2" spans="1:8" ht="26" x14ac:dyDescent="0.2">
      <c r="B2" s="63" t="s">
        <v>1</v>
      </c>
      <c r="C2" s="73" t="s">
        <v>74</v>
      </c>
      <c r="D2" s="57">
        <f>B5*B36+C5*C36+D5*D36+E5*E36+F5*F36+G5*G36</f>
        <v>5</v>
      </c>
      <c r="F2" s="72" t="s">
        <v>73</v>
      </c>
      <c r="G2" s="89">
        <v>4</v>
      </c>
    </row>
    <row r="4" spans="1:8" ht="47" customHeight="1" x14ac:dyDescent="0.2">
      <c r="B4" s="66" t="s">
        <v>7</v>
      </c>
      <c r="C4" s="67" t="s">
        <v>6</v>
      </c>
      <c r="D4" s="68" t="s">
        <v>9</v>
      </c>
      <c r="E4" s="69" t="s">
        <v>10</v>
      </c>
      <c r="F4" s="70" t="s">
        <v>11</v>
      </c>
      <c r="G4" s="71" t="s">
        <v>12</v>
      </c>
    </row>
    <row r="5" spans="1:8" ht="23" customHeight="1" x14ac:dyDescent="0.2">
      <c r="A5" s="61" t="s">
        <v>75</v>
      </c>
      <c r="B5" s="74">
        <v>-3</v>
      </c>
      <c r="C5" s="67">
        <v>-1</v>
      </c>
      <c r="D5" s="68">
        <v>2</v>
      </c>
      <c r="E5" s="69">
        <v>1</v>
      </c>
      <c r="F5" s="70">
        <v>2</v>
      </c>
      <c r="G5" s="71">
        <v>5</v>
      </c>
    </row>
    <row r="6" spans="1:8" ht="22" customHeight="1" x14ac:dyDescent="0.2">
      <c r="A6" s="41">
        <v>1</v>
      </c>
      <c r="B6" s="60" t="s">
        <v>55</v>
      </c>
      <c r="C6" s="60"/>
      <c r="D6" s="60"/>
      <c r="E6" s="60"/>
      <c r="F6" s="60"/>
      <c r="G6" s="60"/>
      <c r="H6" s="98">
        <v>1</v>
      </c>
    </row>
    <row r="7" spans="1:8" ht="22" customHeight="1" x14ac:dyDescent="0.2">
      <c r="A7" s="41">
        <v>2</v>
      </c>
      <c r="B7" s="60"/>
      <c r="C7" s="60" t="s">
        <v>57</v>
      </c>
      <c r="D7" s="60"/>
      <c r="E7" s="60"/>
      <c r="F7" s="60"/>
      <c r="G7" s="60"/>
      <c r="H7" s="98">
        <v>2</v>
      </c>
    </row>
    <row r="8" spans="1:8" ht="22" customHeight="1" x14ac:dyDescent="0.2">
      <c r="A8" s="41">
        <v>3</v>
      </c>
      <c r="B8" s="60"/>
      <c r="C8" s="60"/>
      <c r="D8" s="60" t="s">
        <v>57</v>
      </c>
      <c r="E8" s="60"/>
      <c r="F8" s="60"/>
      <c r="G8" s="60"/>
      <c r="H8" s="98">
        <v>3</v>
      </c>
    </row>
    <row r="9" spans="1:8" ht="22" customHeight="1" x14ac:dyDescent="0.2">
      <c r="A9" s="41">
        <v>4</v>
      </c>
      <c r="B9" s="60"/>
      <c r="C9" s="60"/>
      <c r="D9" s="60"/>
      <c r="E9" s="60"/>
      <c r="F9" s="60"/>
      <c r="G9" s="60" t="s">
        <v>55</v>
      </c>
      <c r="H9" s="98">
        <v>4</v>
      </c>
    </row>
    <row r="10" spans="1:8" ht="22" customHeight="1" x14ac:dyDescent="0.2">
      <c r="A10" s="41">
        <v>5</v>
      </c>
      <c r="B10" s="60"/>
      <c r="C10" s="60"/>
      <c r="D10" s="60"/>
      <c r="E10" s="60"/>
      <c r="F10" s="60"/>
      <c r="G10" s="60"/>
      <c r="H10" s="98">
        <v>5</v>
      </c>
    </row>
    <row r="11" spans="1:8" ht="22" customHeight="1" x14ac:dyDescent="0.2">
      <c r="A11" s="41">
        <v>6</v>
      </c>
      <c r="B11" s="60"/>
      <c r="C11" s="60"/>
      <c r="D11" s="60"/>
      <c r="E11" s="60"/>
      <c r="F11" s="60"/>
      <c r="G11" s="60"/>
      <c r="H11" s="98">
        <v>6</v>
      </c>
    </row>
    <row r="12" spans="1:8" ht="22" customHeight="1" x14ac:dyDescent="0.2">
      <c r="A12" s="41">
        <v>7</v>
      </c>
      <c r="B12" s="60"/>
      <c r="C12" s="60"/>
      <c r="D12" s="60"/>
      <c r="E12" s="60"/>
      <c r="F12" s="60"/>
      <c r="G12" s="60"/>
      <c r="H12" s="98">
        <v>7</v>
      </c>
    </row>
    <row r="13" spans="1:8" ht="22" customHeight="1" x14ac:dyDescent="0.2">
      <c r="A13" s="41">
        <v>8</v>
      </c>
      <c r="B13" s="60"/>
      <c r="C13" s="60"/>
      <c r="D13" s="60"/>
      <c r="E13" s="60"/>
      <c r="F13" s="60"/>
      <c r="G13" s="60"/>
      <c r="H13" s="98">
        <v>8</v>
      </c>
    </row>
    <row r="14" spans="1:8" ht="22" customHeight="1" x14ac:dyDescent="0.2">
      <c r="A14" s="41">
        <v>9</v>
      </c>
      <c r="B14" s="60"/>
      <c r="C14" s="60"/>
      <c r="D14" s="60"/>
      <c r="E14" s="60"/>
      <c r="F14" s="60"/>
      <c r="G14" s="60"/>
      <c r="H14" s="98">
        <v>9</v>
      </c>
    </row>
    <row r="15" spans="1:8" ht="22" customHeight="1" x14ac:dyDescent="0.2">
      <c r="A15" s="41">
        <v>10</v>
      </c>
      <c r="B15" s="60"/>
      <c r="C15" s="60"/>
      <c r="D15" s="60"/>
      <c r="E15" s="60"/>
      <c r="F15" s="60"/>
      <c r="G15" s="60"/>
      <c r="H15" s="98">
        <v>10</v>
      </c>
    </row>
    <row r="16" spans="1:8" ht="22" customHeight="1" x14ac:dyDescent="0.2">
      <c r="A16" s="41">
        <v>11</v>
      </c>
      <c r="B16" s="60"/>
      <c r="C16" s="60"/>
      <c r="D16" s="60"/>
      <c r="E16" s="60"/>
      <c r="F16" s="60"/>
      <c r="G16" s="60"/>
      <c r="H16" s="98">
        <v>11</v>
      </c>
    </row>
    <row r="17" spans="1:8" ht="22" customHeight="1" x14ac:dyDescent="0.2">
      <c r="A17" s="41">
        <v>12</v>
      </c>
      <c r="B17" s="60"/>
      <c r="C17" s="60"/>
      <c r="D17" s="60"/>
      <c r="E17" s="60"/>
      <c r="F17" s="60"/>
      <c r="G17" s="60"/>
      <c r="H17" s="98">
        <v>12</v>
      </c>
    </row>
    <row r="18" spans="1:8" ht="22" customHeight="1" x14ac:dyDescent="0.2">
      <c r="A18" s="41">
        <v>13</v>
      </c>
      <c r="B18" s="60"/>
      <c r="C18" s="60"/>
      <c r="D18" s="60"/>
      <c r="E18" s="60"/>
      <c r="F18" s="60"/>
      <c r="G18" s="60"/>
      <c r="H18" s="98">
        <v>13</v>
      </c>
    </row>
    <row r="19" spans="1:8" ht="22" customHeight="1" x14ac:dyDescent="0.2">
      <c r="A19" s="41">
        <v>14</v>
      </c>
      <c r="B19" s="60"/>
      <c r="C19" s="60"/>
      <c r="D19" s="60"/>
      <c r="E19" s="60"/>
      <c r="F19" s="60"/>
      <c r="G19" s="60"/>
      <c r="H19" s="98">
        <v>14</v>
      </c>
    </row>
    <row r="20" spans="1:8" ht="22" customHeight="1" x14ac:dyDescent="0.2">
      <c r="A20" s="41">
        <v>15</v>
      </c>
      <c r="B20" s="60"/>
      <c r="C20" s="60"/>
      <c r="D20" s="60"/>
      <c r="E20" s="60"/>
      <c r="F20" s="60"/>
      <c r="G20" s="60"/>
      <c r="H20" s="98">
        <v>15</v>
      </c>
    </row>
    <row r="21" spans="1:8" ht="22" customHeight="1" x14ac:dyDescent="0.2">
      <c r="A21" s="41">
        <v>16</v>
      </c>
      <c r="B21" s="60"/>
      <c r="C21" s="60"/>
      <c r="D21" s="60"/>
      <c r="E21" s="60"/>
      <c r="F21" s="60"/>
      <c r="G21" s="60"/>
      <c r="H21" s="98">
        <v>16</v>
      </c>
    </row>
    <row r="22" spans="1:8" ht="22" customHeight="1" x14ac:dyDescent="0.2">
      <c r="A22" s="41">
        <v>17</v>
      </c>
      <c r="B22" s="60"/>
      <c r="C22" s="60"/>
      <c r="D22" s="60"/>
      <c r="E22" s="60"/>
      <c r="F22" s="60"/>
      <c r="G22" s="60"/>
      <c r="H22" s="98">
        <v>17</v>
      </c>
    </row>
    <row r="23" spans="1:8" ht="22" customHeight="1" x14ac:dyDescent="0.2">
      <c r="A23" s="41">
        <v>18</v>
      </c>
      <c r="B23" s="60"/>
      <c r="C23" s="60"/>
      <c r="D23" s="60"/>
      <c r="E23" s="60"/>
      <c r="F23" s="60"/>
      <c r="G23" s="60"/>
      <c r="H23" s="98">
        <v>18</v>
      </c>
    </row>
    <row r="24" spans="1:8" ht="22" customHeight="1" x14ac:dyDescent="0.2">
      <c r="A24" s="41">
        <v>19</v>
      </c>
      <c r="B24" s="60"/>
      <c r="C24" s="60"/>
      <c r="D24" s="60"/>
      <c r="E24" s="60"/>
      <c r="F24" s="60"/>
      <c r="G24" s="60"/>
      <c r="H24" s="98">
        <v>19</v>
      </c>
    </row>
    <row r="25" spans="1:8" ht="22" customHeight="1" x14ac:dyDescent="0.2">
      <c r="A25" s="41">
        <v>20</v>
      </c>
      <c r="B25" s="60"/>
      <c r="C25" s="60"/>
      <c r="D25" s="60"/>
      <c r="E25" s="60"/>
      <c r="F25" s="60"/>
      <c r="G25" s="60"/>
      <c r="H25" s="98">
        <v>20</v>
      </c>
    </row>
    <row r="26" spans="1:8" ht="22" customHeight="1" x14ac:dyDescent="0.2">
      <c r="A26" s="41">
        <v>21</v>
      </c>
      <c r="B26" s="60"/>
      <c r="C26" s="60"/>
      <c r="D26" s="60"/>
      <c r="E26" s="60"/>
      <c r="F26" s="60"/>
      <c r="G26" s="60"/>
      <c r="H26" s="98">
        <v>21</v>
      </c>
    </row>
    <row r="27" spans="1:8" ht="22" customHeight="1" x14ac:dyDescent="0.2">
      <c r="A27" s="41">
        <v>22</v>
      </c>
      <c r="B27" s="60"/>
      <c r="C27" s="60"/>
      <c r="D27" s="60"/>
      <c r="E27" s="60"/>
      <c r="F27" s="60"/>
      <c r="G27" s="60"/>
      <c r="H27" s="98">
        <v>22</v>
      </c>
    </row>
    <row r="28" spans="1:8" ht="22" customHeight="1" x14ac:dyDescent="0.2">
      <c r="A28" s="41">
        <v>23</v>
      </c>
      <c r="B28" s="60"/>
      <c r="C28" s="60"/>
      <c r="D28" s="60"/>
      <c r="E28" s="60"/>
      <c r="F28" s="60"/>
      <c r="G28" s="60"/>
      <c r="H28" s="98">
        <v>23</v>
      </c>
    </row>
    <row r="29" spans="1:8" ht="22" customHeight="1" x14ac:dyDescent="0.2">
      <c r="A29" s="41">
        <v>24</v>
      </c>
      <c r="B29" s="60"/>
      <c r="C29" s="60"/>
      <c r="D29" s="60"/>
      <c r="E29" s="60"/>
      <c r="F29" s="60"/>
      <c r="G29" s="60"/>
      <c r="H29" s="98">
        <v>24</v>
      </c>
    </row>
    <row r="30" spans="1:8" ht="22" customHeight="1" x14ac:dyDescent="0.2">
      <c r="A30" s="41">
        <v>25</v>
      </c>
      <c r="B30" s="60" t="s">
        <v>55</v>
      </c>
      <c r="C30" s="60"/>
      <c r="D30" s="60"/>
      <c r="E30" s="60"/>
      <c r="F30" s="60"/>
      <c r="G30" s="60"/>
      <c r="H30" s="98">
        <v>25</v>
      </c>
    </row>
    <row r="31" spans="1:8" ht="22" customHeight="1" x14ac:dyDescent="0.2">
      <c r="A31" s="41">
        <v>26</v>
      </c>
      <c r="B31" s="60"/>
      <c r="C31" s="60"/>
      <c r="D31" s="60"/>
      <c r="E31" s="60"/>
      <c r="F31" s="60"/>
      <c r="G31" s="60" t="s">
        <v>57</v>
      </c>
      <c r="H31" s="98">
        <v>26</v>
      </c>
    </row>
    <row r="32" spans="1:8" ht="22" customHeight="1" x14ac:dyDescent="0.2">
      <c r="A32" s="41">
        <v>27</v>
      </c>
      <c r="B32" s="60"/>
      <c r="C32" s="60"/>
      <c r="D32" s="60"/>
      <c r="E32" s="60"/>
      <c r="F32" s="60"/>
      <c r="G32" s="60"/>
      <c r="H32" s="98">
        <v>27</v>
      </c>
    </row>
    <row r="33" spans="1:8" ht="22" customHeight="1" x14ac:dyDescent="0.2">
      <c r="A33" s="41">
        <v>28</v>
      </c>
      <c r="B33" s="60"/>
      <c r="C33" s="60"/>
      <c r="D33" s="60"/>
      <c r="E33" s="60"/>
      <c r="F33" s="60"/>
      <c r="G33" s="60"/>
      <c r="H33" s="98">
        <v>28</v>
      </c>
    </row>
    <row r="34" spans="1:8" ht="22" customHeight="1" x14ac:dyDescent="0.2">
      <c r="A34" s="41">
        <v>29</v>
      </c>
      <c r="B34" s="60"/>
      <c r="C34" s="60"/>
      <c r="D34" s="60"/>
      <c r="E34" s="60"/>
      <c r="F34" s="60"/>
      <c r="G34" s="60"/>
      <c r="H34" s="98">
        <v>29</v>
      </c>
    </row>
    <row r="35" spans="1:8" ht="22" customHeight="1" x14ac:dyDescent="0.2">
      <c r="A35" s="41">
        <v>30</v>
      </c>
      <c r="B35" s="60"/>
      <c r="C35" s="60"/>
      <c r="D35" s="60"/>
      <c r="E35" s="60"/>
      <c r="F35" s="60"/>
      <c r="G35" s="60"/>
      <c r="H35" s="98">
        <v>30</v>
      </c>
    </row>
    <row r="36" spans="1:8" ht="56" customHeight="1" x14ac:dyDescent="0.2">
      <c r="A36" s="75" t="str">
        <f>B2</f>
        <v>BLEU</v>
      </c>
      <c r="B36" s="79">
        <f>(SUMPRODUCT(N(ISTEXT(B6:B35))))</f>
        <v>2</v>
      </c>
      <c r="C36" s="80">
        <f t="shared" ref="C36:G36" si="0">(SUMPRODUCT(N(ISTEXT(C6:C35))))</f>
        <v>1</v>
      </c>
      <c r="D36" s="81">
        <f t="shared" si="0"/>
        <v>1</v>
      </c>
      <c r="E36" s="82">
        <f t="shared" si="0"/>
        <v>0</v>
      </c>
      <c r="F36" s="83">
        <f t="shared" si="0"/>
        <v>0</v>
      </c>
      <c r="G36" s="77">
        <f t="shared" si="0"/>
        <v>2</v>
      </c>
    </row>
    <row r="37" spans="1:8" ht="20" customHeight="1" x14ac:dyDescent="0.2">
      <c r="A37" s="58" t="str">
        <f>IF($A$36=EQUIPES!$B$5,EQUIPES!$B6,IF($A$36=EQUIPES!$D$5,EQUIPES!$D6,IF($A$36=EQUIPES!$F$5,EQUIPES!$F6,IF($A$36=EQUIPES!$H$5,EQUIPES!$H6))))</f>
        <v>Mickaël</v>
      </c>
      <c r="B37" s="90">
        <f>COUNTIF(B$6:B$35,$A37)</f>
        <v>2</v>
      </c>
      <c r="C37" s="90">
        <f t="shared" ref="C37:G44" si="1">COUNTIF(C$6:C$35,$A37)</f>
        <v>0</v>
      </c>
      <c r="D37" s="90">
        <f t="shared" si="1"/>
        <v>0</v>
      </c>
      <c r="E37" s="90">
        <f t="shared" si="1"/>
        <v>0</v>
      </c>
      <c r="F37" s="90">
        <f t="shared" si="1"/>
        <v>0</v>
      </c>
      <c r="G37" s="90">
        <f t="shared" si="1"/>
        <v>1</v>
      </c>
    </row>
    <row r="38" spans="1:8" ht="20" customHeight="1" x14ac:dyDescent="0.2">
      <c r="A38" s="61" t="str">
        <f>IF($A$36=EQUIPES!$B$5,EQUIPES!$B7,IF($A$36=EQUIPES!$D$5,EQUIPES!$D7,IF($A$36=EQUIPES!$F$5,EQUIPES!$F7,IF($A$36=EQUIPES!$H$5,EQUIPES!$H7))))</f>
        <v>Philippe</v>
      </c>
      <c r="B38" s="84">
        <f t="shared" ref="B38:B44" si="2">COUNTIF(B$6:B$35,$A38)</f>
        <v>0</v>
      </c>
      <c r="C38" s="85">
        <f t="shared" si="1"/>
        <v>1</v>
      </c>
      <c r="D38" s="86">
        <f t="shared" si="1"/>
        <v>1</v>
      </c>
      <c r="E38" s="87">
        <f t="shared" si="1"/>
        <v>0</v>
      </c>
      <c r="F38" s="88">
        <f t="shared" si="1"/>
        <v>0</v>
      </c>
      <c r="G38" s="78">
        <f t="shared" si="1"/>
        <v>1</v>
      </c>
    </row>
    <row r="39" spans="1:8" ht="20" customHeight="1" x14ac:dyDescent="0.2">
      <c r="A39" s="58">
        <f>IF($A$36=EQUIPES!$B$5,EQUIPES!$B8,IF($A$36=EQUIPES!$D$5,EQUIPES!$D8,IF($A$36=EQUIPES!$F$5,EQUIPES!$F8,IF($A$36=EQUIPES!$H$5,EQUIPES!$H8))))</f>
        <v>0</v>
      </c>
      <c r="B39" s="90">
        <f t="shared" si="2"/>
        <v>0</v>
      </c>
      <c r="C39" s="90">
        <f t="shared" si="1"/>
        <v>0</v>
      </c>
      <c r="D39" s="90">
        <f t="shared" si="1"/>
        <v>0</v>
      </c>
      <c r="E39" s="90">
        <f t="shared" si="1"/>
        <v>0</v>
      </c>
      <c r="F39" s="90">
        <f t="shared" si="1"/>
        <v>0</v>
      </c>
      <c r="G39" s="90">
        <f t="shared" si="1"/>
        <v>0</v>
      </c>
    </row>
    <row r="40" spans="1:8" ht="20" customHeight="1" x14ac:dyDescent="0.2">
      <c r="A40" s="61">
        <f>IF($A$36=EQUIPES!$B$5,EQUIPES!$B9,IF($A$36=EQUIPES!$D$5,EQUIPES!$D9,IF($A$36=EQUIPES!$F$5,EQUIPES!$F9,IF($A$36=EQUIPES!$H$5,EQUIPES!$H9))))</f>
        <v>0</v>
      </c>
      <c r="B40" s="84">
        <f t="shared" si="2"/>
        <v>0</v>
      </c>
      <c r="C40" s="85">
        <f t="shared" si="1"/>
        <v>0</v>
      </c>
      <c r="D40" s="86">
        <f t="shared" si="1"/>
        <v>0</v>
      </c>
      <c r="E40" s="87">
        <f t="shared" si="1"/>
        <v>0</v>
      </c>
      <c r="F40" s="88">
        <f t="shared" si="1"/>
        <v>0</v>
      </c>
      <c r="G40" s="78">
        <f t="shared" si="1"/>
        <v>0</v>
      </c>
    </row>
    <row r="41" spans="1:8" ht="20" customHeight="1" x14ac:dyDescent="0.2">
      <c r="A41" s="58">
        <f>IF($A$36=EQUIPES!$B$5,EQUIPES!$B10,IF($A$36=EQUIPES!$D$5,EQUIPES!$D10,IF($A$36=EQUIPES!$F$5,EQUIPES!$F10,IF($A$36=EQUIPES!$H$5,EQUIPES!$H10))))</f>
        <v>0</v>
      </c>
      <c r="B41" s="90">
        <f t="shared" si="2"/>
        <v>0</v>
      </c>
      <c r="C41" s="90">
        <f t="shared" si="1"/>
        <v>0</v>
      </c>
      <c r="D41" s="90">
        <f t="shared" si="1"/>
        <v>0</v>
      </c>
      <c r="E41" s="90">
        <f t="shared" si="1"/>
        <v>0</v>
      </c>
      <c r="F41" s="90">
        <f t="shared" si="1"/>
        <v>0</v>
      </c>
      <c r="G41" s="90">
        <f t="shared" si="1"/>
        <v>0</v>
      </c>
    </row>
    <row r="42" spans="1:8" ht="20" customHeight="1" x14ac:dyDescent="0.2">
      <c r="A42" s="61">
        <f>IF($A$36=EQUIPES!$B$5,EQUIPES!$B11,IF($A$36=EQUIPES!$D$5,EQUIPES!$D11,IF($A$36=EQUIPES!$F$5,EQUIPES!$F11,IF($A$36=EQUIPES!$H$5,EQUIPES!$H11))))</f>
        <v>0</v>
      </c>
      <c r="B42" s="84">
        <f t="shared" si="2"/>
        <v>0</v>
      </c>
      <c r="C42" s="85">
        <f t="shared" si="1"/>
        <v>0</v>
      </c>
      <c r="D42" s="86">
        <f t="shared" si="1"/>
        <v>0</v>
      </c>
      <c r="E42" s="87">
        <f t="shared" si="1"/>
        <v>0</v>
      </c>
      <c r="F42" s="88">
        <f t="shared" si="1"/>
        <v>0</v>
      </c>
      <c r="G42" s="78">
        <f t="shared" si="1"/>
        <v>0</v>
      </c>
    </row>
    <row r="43" spans="1:8" ht="20" customHeight="1" x14ac:dyDescent="0.2">
      <c r="A43" s="58">
        <f>IF($A$36=EQUIPES!$B$5,EQUIPES!$B12,IF($A$36=EQUIPES!$D$5,EQUIPES!$D12,IF($A$36=EQUIPES!$F$5,EQUIPES!$F12,IF($A$36=EQUIPES!$H$5,EQUIPES!$H12))))</f>
        <v>0</v>
      </c>
      <c r="B43" s="90">
        <f t="shared" si="2"/>
        <v>0</v>
      </c>
      <c r="C43" s="90">
        <f t="shared" si="1"/>
        <v>0</v>
      </c>
      <c r="D43" s="90">
        <f t="shared" si="1"/>
        <v>0</v>
      </c>
      <c r="E43" s="90">
        <f t="shared" si="1"/>
        <v>0</v>
      </c>
      <c r="F43" s="90">
        <f t="shared" si="1"/>
        <v>0</v>
      </c>
      <c r="G43" s="90">
        <f t="shared" si="1"/>
        <v>0</v>
      </c>
    </row>
    <row r="44" spans="1:8" ht="20" customHeight="1" x14ac:dyDescent="0.2">
      <c r="A44" s="61">
        <f>IF($A$36=EQUIPES!$B$5,EQUIPES!$B13,IF($A$36=EQUIPES!$D$5,EQUIPES!$D13,IF($A$36=EQUIPES!$F$5,EQUIPES!$F13,IF($A$36=EQUIPES!$H$5,EQUIPES!$H13))))</f>
        <v>0</v>
      </c>
      <c r="B44" s="84">
        <f t="shared" si="2"/>
        <v>0</v>
      </c>
      <c r="C44" s="85">
        <f t="shared" si="1"/>
        <v>0</v>
      </c>
      <c r="D44" s="86">
        <f t="shared" si="1"/>
        <v>0</v>
      </c>
      <c r="E44" s="87">
        <f t="shared" si="1"/>
        <v>0</v>
      </c>
      <c r="F44" s="88">
        <f t="shared" si="1"/>
        <v>0</v>
      </c>
      <c r="G44" s="78">
        <f t="shared" si="1"/>
        <v>0</v>
      </c>
    </row>
    <row r="45" spans="1:8" ht="26" x14ac:dyDescent="0.3">
      <c r="B45" s="76"/>
      <c r="C45" s="76"/>
      <c r="D45" s="76"/>
      <c r="E45" s="76"/>
      <c r="F45" s="76"/>
      <c r="G45" s="76"/>
    </row>
    <row r="47" spans="1:8" ht="38" customHeight="1" x14ac:dyDescent="0.2">
      <c r="B47" s="92" t="str">
        <f>B4</f>
        <v>FAUTE</v>
      </c>
      <c r="C47" s="93" t="str">
        <f t="shared" ref="C47:G47" si="3">C4</f>
        <v>BALLON PERDU</v>
      </c>
      <c r="D47" s="94" t="str">
        <f t="shared" si="3"/>
        <v>RECUPERATION</v>
      </c>
      <c r="E47" s="95" t="str">
        <f t="shared" si="3"/>
        <v>TIR</v>
      </c>
      <c r="F47" s="96" t="str">
        <f t="shared" si="3"/>
        <v>BON TIR</v>
      </c>
      <c r="G47" s="97" t="str">
        <f t="shared" si="3"/>
        <v>PANIER</v>
      </c>
    </row>
    <row r="48" spans="1:8" ht="35" customHeight="1" x14ac:dyDescent="0.2">
      <c r="B48" s="59" t="str">
        <f>CONCATENATE("/","POSSESSION")</f>
        <v>/POSSESSION</v>
      </c>
      <c r="C48" s="59" t="str">
        <f t="shared" ref="C48:G48" si="4">CONCATENATE("/","POSSESSION")</f>
        <v>/POSSESSION</v>
      </c>
      <c r="D48" s="59" t="str">
        <f t="shared" si="4"/>
        <v>/POSSESSION</v>
      </c>
      <c r="E48" s="59" t="str">
        <f t="shared" si="4"/>
        <v>/POSSESSION</v>
      </c>
      <c r="F48" s="59" t="str">
        <f t="shared" si="4"/>
        <v>/POSSESSION</v>
      </c>
      <c r="G48" s="59" t="str">
        <f t="shared" si="4"/>
        <v>/POSSESSION</v>
      </c>
    </row>
    <row r="49" spans="2:7" ht="43" customHeight="1" x14ac:dyDescent="0.2">
      <c r="B49" s="91">
        <f>B36/$G$2</f>
        <v>0.5</v>
      </c>
      <c r="C49" s="91">
        <f t="shared" ref="C49:G49" si="5">C36/$G$2</f>
        <v>0.25</v>
      </c>
      <c r="D49" s="91">
        <f t="shared" si="5"/>
        <v>0.25</v>
      </c>
      <c r="E49" s="91">
        <f t="shared" si="5"/>
        <v>0</v>
      </c>
      <c r="F49" s="91">
        <f t="shared" si="5"/>
        <v>0</v>
      </c>
      <c r="G49" s="91">
        <f t="shared" si="5"/>
        <v>0.5</v>
      </c>
    </row>
  </sheetData>
  <conditionalFormatting sqref="B2">
    <cfRule type="containsText" dxfId="11" priority="1" operator="containsText" text="rouge">
      <formula>NOT(ISERROR(SEARCH("rouge",B2)))</formula>
    </cfRule>
    <cfRule type="containsText" dxfId="10" priority="2" operator="containsText" text="jaune">
      <formula>NOT(ISERROR(SEARCH("jaune",B2)))</formula>
    </cfRule>
    <cfRule type="containsText" dxfId="9" priority="3" operator="containsText" text="vert">
      <formula>NOT(ISERROR(SEARCH("vert",B2)))</formula>
    </cfRule>
    <cfRule type="containsText" dxfId="8" priority="4" operator="containsText" text="bleu">
      <formula>NOT(ISERROR(SEARCH("bleu",B2)))</formula>
    </cfRule>
  </conditionalFormatting>
  <dataValidations count="1">
    <dataValidation type="list" allowBlank="1" showInputMessage="1" showErrorMessage="1" sqref="G2" xr:uid="{0DE74BA2-730C-8648-9154-6E620DF18A30}">
      <formula1>$A$6:$A$35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227E607A-C07E-B948-A818-4C2110B59F36}">
          <x14:formula1>
            <xm:f>DEBUT!$I$4:$I$20</xm:f>
          </x14:formula1>
          <xm:sqref>B5:G5</xm:sqref>
        </x14:dataValidation>
        <x14:dataValidation type="list" allowBlank="1" xr:uid="{8483786E-ECCE-9048-9960-FC1E951D29ED}">
          <x14:formula1>
            <xm:f>IF($B$2=EQUIPES!$B$5,EQUIPE1,IF($B$2=EQUIPES!$D$5,EQUIPE2,IF($B$2=EQUIPES!$F$5,EQUIPE3,IF($B$2=EQUIPES!$H$5,EQUIPE4))))</xm:f>
          </x14:formula1>
          <xm:sqref>B6:G35</xm:sqref>
        </x14:dataValidation>
        <x14:dataValidation type="list" allowBlank="1" xr:uid="{810DC0AA-5B37-924F-BD49-438480C49C22}">
          <x14:formula1>
            <xm:f>DEBUT!$D$4:$D$17</xm:f>
          </x14:formula1>
          <xm:sqref>B4:G4</xm:sqref>
        </x14:dataValidation>
        <x14:dataValidation type="list" allowBlank="1" xr:uid="{568FB26F-6F9D-7A47-AF11-1FF45226FAA5}">
          <x14:formula1>
            <xm:f>DEBUT!$B$4:$B$17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9DA0-A43D-5D4F-ADB5-EA5A7401363C}">
  <dimension ref="A1:H49"/>
  <sheetViews>
    <sheetView workbookViewId="0">
      <pane xSplit="8" ySplit="5" topLeftCell="I8" activePane="bottomRight" state="frozen"/>
      <selection pane="topRight" activeCell="I1" sqref="I1"/>
      <selection pane="bottomLeft" activeCell="A6" sqref="A6"/>
      <selection pane="bottomRight" activeCell="D48" sqref="D48"/>
    </sheetView>
  </sheetViews>
  <sheetFormatPr baseColWidth="10" defaultRowHeight="16" x14ac:dyDescent="0.2"/>
  <cols>
    <col min="1" max="1" width="8.5" style="1" customWidth="1"/>
    <col min="2" max="7" width="15.83203125" style="1" customWidth="1"/>
    <col min="8" max="16384" width="10.83203125" style="1"/>
  </cols>
  <sheetData>
    <row r="1" spans="1:8" x14ac:dyDescent="0.2">
      <c r="A1" s="62"/>
    </row>
    <row r="2" spans="1:8" ht="26" x14ac:dyDescent="0.2">
      <c r="B2" s="63" t="s">
        <v>1</v>
      </c>
      <c r="C2" s="73" t="s">
        <v>74</v>
      </c>
      <c r="D2" s="57">
        <f>B5*B36+C5*C36+D5*D36+E5*E36+F5*F36+G5*G36</f>
        <v>5</v>
      </c>
      <c r="F2" s="72" t="s">
        <v>73</v>
      </c>
      <c r="G2" s="89">
        <v>4</v>
      </c>
    </row>
    <row r="4" spans="1:8" ht="47" customHeight="1" x14ac:dyDescent="0.2">
      <c r="B4" s="66" t="s">
        <v>7</v>
      </c>
      <c r="C4" s="67" t="s">
        <v>6</v>
      </c>
      <c r="D4" s="68" t="s">
        <v>9</v>
      </c>
      <c r="E4" s="69" t="s">
        <v>10</v>
      </c>
      <c r="F4" s="70" t="s">
        <v>11</v>
      </c>
      <c r="G4" s="71" t="s">
        <v>12</v>
      </c>
    </row>
    <row r="5" spans="1:8" ht="23" customHeight="1" x14ac:dyDescent="0.2">
      <c r="A5" s="61" t="s">
        <v>75</v>
      </c>
      <c r="B5" s="74">
        <v>-3</v>
      </c>
      <c r="C5" s="67">
        <v>-1</v>
      </c>
      <c r="D5" s="68">
        <v>2</v>
      </c>
      <c r="E5" s="69">
        <v>1</v>
      </c>
      <c r="F5" s="70">
        <v>2</v>
      </c>
      <c r="G5" s="71">
        <v>5</v>
      </c>
    </row>
    <row r="6" spans="1:8" ht="22" customHeight="1" x14ac:dyDescent="0.2">
      <c r="A6" s="41">
        <v>1</v>
      </c>
      <c r="B6" s="60" t="s">
        <v>55</v>
      </c>
      <c r="C6" s="60"/>
      <c r="D6" s="60"/>
      <c r="E6" s="60"/>
      <c r="F6" s="60"/>
      <c r="G6" s="60"/>
      <c r="H6" s="98">
        <v>1</v>
      </c>
    </row>
    <row r="7" spans="1:8" ht="22" customHeight="1" x14ac:dyDescent="0.2">
      <c r="A7" s="41">
        <v>2</v>
      </c>
      <c r="B7" s="60"/>
      <c r="C7" s="60" t="s">
        <v>57</v>
      </c>
      <c r="D7" s="60"/>
      <c r="E7" s="60"/>
      <c r="F7" s="60"/>
      <c r="G7" s="60"/>
      <c r="H7" s="98">
        <v>2</v>
      </c>
    </row>
    <row r="8" spans="1:8" ht="22" customHeight="1" x14ac:dyDescent="0.2">
      <c r="A8" s="41">
        <v>3</v>
      </c>
      <c r="B8" s="60"/>
      <c r="C8" s="60"/>
      <c r="D8" s="60" t="s">
        <v>57</v>
      </c>
      <c r="E8" s="60"/>
      <c r="F8" s="60"/>
      <c r="G8" s="60"/>
      <c r="H8" s="98">
        <v>3</v>
      </c>
    </row>
    <row r="9" spans="1:8" ht="22" customHeight="1" x14ac:dyDescent="0.2">
      <c r="A9" s="41">
        <v>4</v>
      </c>
      <c r="B9" s="60"/>
      <c r="C9" s="60"/>
      <c r="D9" s="60"/>
      <c r="E9" s="60"/>
      <c r="F9" s="60"/>
      <c r="G9" s="60" t="s">
        <v>55</v>
      </c>
      <c r="H9" s="98">
        <v>4</v>
      </c>
    </row>
    <row r="10" spans="1:8" ht="22" customHeight="1" x14ac:dyDescent="0.2">
      <c r="A10" s="41">
        <v>5</v>
      </c>
      <c r="B10" s="60"/>
      <c r="C10" s="60"/>
      <c r="D10" s="60"/>
      <c r="E10" s="60"/>
      <c r="F10" s="60"/>
      <c r="G10" s="60"/>
      <c r="H10" s="98">
        <v>5</v>
      </c>
    </row>
    <row r="11" spans="1:8" ht="22" customHeight="1" x14ac:dyDescent="0.2">
      <c r="A11" s="41">
        <v>6</v>
      </c>
      <c r="B11" s="60"/>
      <c r="C11" s="60"/>
      <c r="D11" s="60"/>
      <c r="E11" s="60"/>
      <c r="F11" s="60"/>
      <c r="G11" s="60"/>
      <c r="H11" s="98">
        <v>6</v>
      </c>
    </row>
    <row r="12" spans="1:8" ht="22" customHeight="1" x14ac:dyDescent="0.2">
      <c r="A12" s="41">
        <v>7</v>
      </c>
      <c r="B12" s="60"/>
      <c r="C12" s="60"/>
      <c r="D12" s="60"/>
      <c r="E12" s="60"/>
      <c r="F12" s="60"/>
      <c r="G12" s="60"/>
      <c r="H12" s="98">
        <v>7</v>
      </c>
    </row>
    <row r="13" spans="1:8" ht="22" customHeight="1" x14ac:dyDescent="0.2">
      <c r="A13" s="41">
        <v>8</v>
      </c>
      <c r="B13" s="60"/>
      <c r="C13" s="60"/>
      <c r="D13" s="60"/>
      <c r="E13" s="60"/>
      <c r="F13" s="60"/>
      <c r="G13" s="60"/>
      <c r="H13" s="98">
        <v>8</v>
      </c>
    </row>
    <row r="14" spans="1:8" ht="22" customHeight="1" x14ac:dyDescent="0.2">
      <c r="A14" s="41">
        <v>9</v>
      </c>
      <c r="B14" s="60"/>
      <c r="C14" s="60"/>
      <c r="D14" s="60"/>
      <c r="E14" s="60"/>
      <c r="F14" s="60"/>
      <c r="G14" s="60"/>
      <c r="H14" s="98">
        <v>9</v>
      </c>
    </row>
    <row r="15" spans="1:8" ht="22" customHeight="1" x14ac:dyDescent="0.2">
      <c r="A15" s="41">
        <v>10</v>
      </c>
      <c r="B15" s="60"/>
      <c r="C15" s="60"/>
      <c r="D15" s="60"/>
      <c r="E15" s="60"/>
      <c r="F15" s="60"/>
      <c r="G15" s="60"/>
      <c r="H15" s="98">
        <v>10</v>
      </c>
    </row>
    <row r="16" spans="1:8" ht="22" customHeight="1" x14ac:dyDescent="0.2">
      <c r="A16" s="41">
        <v>11</v>
      </c>
      <c r="B16" s="60"/>
      <c r="C16" s="60"/>
      <c r="D16" s="60"/>
      <c r="E16" s="60"/>
      <c r="F16" s="60"/>
      <c r="G16" s="60"/>
      <c r="H16" s="98">
        <v>11</v>
      </c>
    </row>
    <row r="17" spans="1:8" ht="22" customHeight="1" x14ac:dyDescent="0.2">
      <c r="A17" s="41">
        <v>12</v>
      </c>
      <c r="B17" s="60"/>
      <c r="C17" s="60"/>
      <c r="D17" s="60"/>
      <c r="E17" s="60"/>
      <c r="F17" s="60"/>
      <c r="G17" s="60"/>
      <c r="H17" s="98">
        <v>12</v>
      </c>
    </row>
    <row r="18" spans="1:8" ht="22" customHeight="1" x14ac:dyDescent="0.2">
      <c r="A18" s="41">
        <v>13</v>
      </c>
      <c r="B18" s="60"/>
      <c r="C18" s="60"/>
      <c r="D18" s="60"/>
      <c r="E18" s="60"/>
      <c r="F18" s="60"/>
      <c r="G18" s="60"/>
      <c r="H18" s="98">
        <v>13</v>
      </c>
    </row>
    <row r="19" spans="1:8" ht="22" customHeight="1" x14ac:dyDescent="0.2">
      <c r="A19" s="41">
        <v>14</v>
      </c>
      <c r="B19" s="60"/>
      <c r="C19" s="60"/>
      <c r="D19" s="60"/>
      <c r="E19" s="60"/>
      <c r="F19" s="60"/>
      <c r="G19" s="60"/>
      <c r="H19" s="98">
        <v>14</v>
      </c>
    </row>
    <row r="20" spans="1:8" ht="22" customHeight="1" x14ac:dyDescent="0.2">
      <c r="A20" s="41">
        <v>15</v>
      </c>
      <c r="B20" s="60"/>
      <c r="C20" s="60"/>
      <c r="D20" s="60"/>
      <c r="E20" s="60"/>
      <c r="F20" s="60"/>
      <c r="G20" s="60"/>
      <c r="H20" s="98">
        <v>15</v>
      </c>
    </row>
    <row r="21" spans="1:8" ht="22" customHeight="1" x14ac:dyDescent="0.2">
      <c r="A21" s="41">
        <v>16</v>
      </c>
      <c r="B21" s="60"/>
      <c r="C21" s="60"/>
      <c r="D21" s="60"/>
      <c r="E21" s="60"/>
      <c r="F21" s="60"/>
      <c r="G21" s="60"/>
      <c r="H21" s="98">
        <v>16</v>
      </c>
    </row>
    <row r="22" spans="1:8" ht="22" customHeight="1" x14ac:dyDescent="0.2">
      <c r="A22" s="41">
        <v>17</v>
      </c>
      <c r="B22" s="60"/>
      <c r="C22" s="60"/>
      <c r="D22" s="60"/>
      <c r="E22" s="60"/>
      <c r="F22" s="60"/>
      <c r="G22" s="60"/>
      <c r="H22" s="98">
        <v>17</v>
      </c>
    </row>
    <row r="23" spans="1:8" ht="22" customHeight="1" x14ac:dyDescent="0.2">
      <c r="A23" s="41">
        <v>18</v>
      </c>
      <c r="B23" s="60"/>
      <c r="C23" s="60"/>
      <c r="D23" s="60"/>
      <c r="E23" s="60"/>
      <c r="F23" s="60"/>
      <c r="G23" s="60"/>
      <c r="H23" s="98">
        <v>18</v>
      </c>
    </row>
    <row r="24" spans="1:8" ht="22" customHeight="1" x14ac:dyDescent="0.2">
      <c r="A24" s="41">
        <v>19</v>
      </c>
      <c r="B24" s="60"/>
      <c r="C24" s="60"/>
      <c r="D24" s="60"/>
      <c r="E24" s="60"/>
      <c r="F24" s="60"/>
      <c r="G24" s="60"/>
      <c r="H24" s="98">
        <v>19</v>
      </c>
    </row>
    <row r="25" spans="1:8" ht="22" customHeight="1" x14ac:dyDescent="0.2">
      <c r="A25" s="41">
        <v>20</v>
      </c>
      <c r="B25" s="60"/>
      <c r="C25" s="60"/>
      <c r="D25" s="60"/>
      <c r="E25" s="60"/>
      <c r="F25" s="60"/>
      <c r="G25" s="60"/>
      <c r="H25" s="98">
        <v>20</v>
      </c>
    </row>
    <row r="26" spans="1:8" ht="22" customHeight="1" x14ac:dyDescent="0.2">
      <c r="A26" s="41">
        <v>21</v>
      </c>
      <c r="B26" s="60"/>
      <c r="C26" s="60"/>
      <c r="D26" s="60"/>
      <c r="E26" s="60"/>
      <c r="F26" s="60"/>
      <c r="G26" s="60"/>
      <c r="H26" s="98">
        <v>21</v>
      </c>
    </row>
    <row r="27" spans="1:8" ht="22" customHeight="1" x14ac:dyDescent="0.2">
      <c r="A27" s="41">
        <v>22</v>
      </c>
      <c r="B27" s="60"/>
      <c r="C27" s="60"/>
      <c r="D27" s="60"/>
      <c r="E27" s="60"/>
      <c r="F27" s="60"/>
      <c r="G27" s="60"/>
      <c r="H27" s="98">
        <v>22</v>
      </c>
    </row>
    <row r="28" spans="1:8" ht="22" customHeight="1" x14ac:dyDescent="0.2">
      <c r="A28" s="41">
        <v>23</v>
      </c>
      <c r="B28" s="60"/>
      <c r="C28" s="60"/>
      <c r="D28" s="60"/>
      <c r="E28" s="60"/>
      <c r="F28" s="60"/>
      <c r="G28" s="60"/>
      <c r="H28" s="98">
        <v>23</v>
      </c>
    </row>
    <row r="29" spans="1:8" ht="22" customHeight="1" x14ac:dyDescent="0.2">
      <c r="A29" s="41">
        <v>24</v>
      </c>
      <c r="B29" s="60"/>
      <c r="C29" s="60"/>
      <c r="D29" s="60"/>
      <c r="E29" s="60"/>
      <c r="F29" s="60"/>
      <c r="G29" s="60"/>
      <c r="H29" s="98">
        <v>24</v>
      </c>
    </row>
    <row r="30" spans="1:8" ht="22" customHeight="1" x14ac:dyDescent="0.2">
      <c r="A30" s="41">
        <v>25</v>
      </c>
      <c r="B30" s="60" t="s">
        <v>55</v>
      </c>
      <c r="C30" s="60"/>
      <c r="D30" s="60"/>
      <c r="E30" s="60"/>
      <c r="F30" s="60"/>
      <c r="G30" s="60"/>
      <c r="H30" s="98">
        <v>25</v>
      </c>
    </row>
    <row r="31" spans="1:8" ht="22" customHeight="1" x14ac:dyDescent="0.2">
      <c r="A31" s="41">
        <v>26</v>
      </c>
      <c r="B31" s="60"/>
      <c r="C31" s="60"/>
      <c r="D31" s="60"/>
      <c r="E31" s="60"/>
      <c r="F31" s="60"/>
      <c r="G31" s="60" t="s">
        <v>57</v>
      </c>
      <c r="H31" s="98">
        <v>26</v>
      </c>
    </row>
    <row r="32" spans="1:8" ht="22" customHeight="1" x14ac:dyDescent="0.2">
      <c r="A32" s="41">
        <v>27</v>
      </c>
      <c r="B32" s="60"/>
      <c r="C32" s="60"/>
      <c r="D32" s="60"/>
      <c r="E32" s="60"/>
      <c r="F32" s="60"/>
      <c r="G32" s="60"/>
      <c r="H32" s="98">
        <v>27</v>
      </c>
    </row>
    <row r="33" spans="1:8" ht="22" customHeight="1" x14ac:dyDescent="0.2">
      <c r="A33" s="41">
        <v>28</v>
      </c>
      <c r="B33" s="60"/>
      <c r="C33" s="60"/>
      <c r="D33" s="60"/>
      <c r="E33" s="60"/>
      <c r="F33" s="60"/>
      <c r="G33" s="60"/>
      <c r="H33" s="98">
        <v>28</v>
      </c>
    </row>
    <row r="34" spans="1:8" ht="22" customHeight="1" x14ac:dyDescent="0.2">
      <c r="A34" s="41">
        <v>29</v>
      </c>
      <c r="B34" s="60"/>
      <c r="C34" s="60"/>
      <c r="D34" s="60"/>
      <c r="E34" s="60"/>
      <c r="F34" s="60"/>
      <c r="G34" s="60"/>
      <c r="H34" s="98">
        <v>29</v>
      </c>
    </row>
    <row r="35" spans="1:8" ht="22" customHeight="1" x14ac:dyDescent="0.2">
      <c r="A35" s="41">
        <v>30</v>
      </c>
      <c r="B35" s="60"/>
      <c r="C35" s="60"/>
      <c r="D35" s="60"/>
      <c r="E35" s="60"/>
      <c r="F35" s="60"/>
      <c r="G35" s="60"/>
      <c r="H35" s="98">
        <v>30</v>
      </c>
    </row>
    <row r="36" spans="1:8" ht="56" customHeight="1" x14ac:dyDescent="0.2">
      <c r="A36" s="75" t="str">
        <f>B2</f>
        <v>BLEU</v>
      </c>
      <c r="B36" s="79">
        <f>(SUMPRODUCT(N(ISTEXT(B6:B35))))</f>
        <v>2</v>
      </c>
      <c r="C36" s="80">
        <f t="shared" ref="C36:G36" si="0">(SUMPRODUCT(N(ISTEXT(C6:C35))))</f>
        <v>1</v>
      </c>
      <c r="D36" s="81">
        <f t="shared" si="0"/>
        <v>1</v>
      </c>
      <c r="E36" s="82">
        <f t="shared" si="0"/>
        <v>0</v>
      </c>
      <c r="F36" s="83">
        <f t="shared" si="0"/>
        <v>0</v>
      </c>
      <c r="G36" s="77">
        <f t="shared" si="0"/>
        <v>2</v>
      </c>
    </row>
    <row r="37" spans="1:8" ht="20" customHeight="1" x14ac:dyDescent="0.2">
      <c r="A37" s="58" t="str">
        <f>IF($A$36=EQUIPES!$B$5,EQUIPES!$B6,IF($A$36=EQUIPES!$D$5,EQUIPES!$D6,IF($A$36=EQUIPES!$F$5,EQUIPES!$F6,IF($A$36=EQUIPES!$H$5,EQUIPES!$H6))))</f>
        <v>Mickaël</v>
      </c>
      <c r="B37" s="90">
        <f>COUNTIF(B$6:B$35,$A37)</f>
        <v>2</v>
      </c>
      <c r="C37" s="90">
        <f t="shared" ref="C37:G44" si="1">COUNTIF(C$6:C$35,$A37)</f>
        <v>0</v>
      </c>
      <c r="D37" s="90">
        <f t="shared" si="1"/>
        <v>0</v>
      </c>
      <c r="E37" s="90">
        <f t="shared" si="1"/>
        <v>0</v>
      </c>
      <c r="F37" s="90">
        <f t="shared" si="1"/>
        <v>0</v>
      </c>
      <c r="G37" s="90">
        <f t="shared" si="1"/>
        <v>1</v>
      </c>
    </row>
    <row r="38" spans="1:8" ht="20" customHeight="1" x14ac:dyDescent="0.2">
      <c r="A38" s="61" t="str">
        <f>IF($A$36=EQUIPES!$B$5,EQUIPES!$B7,IF($A$36=EQUIPES!$D$5,EQUIPES!$D7,IF($A$36=EQUIPES!$F$5,EQUIPES!$F7,IF($A$36=EQUIPES!$H$5,EQUIPES!$H7))))</f>
        <v>Philippe</v>
      </c>
      <c r="B38" s="84">
        <f t="shared" ref="B38:B44" si="2">COUNTIF(B$6:B$35,$A38)</f>
        <v>0</v>
      </c>
      <c r="C38" s="85">
        <f t="shared" si="1"/>
        <v>1</v>
      </c>
      <c r="D38" s="86">
        <f t="shared" si="1"/>
        <v>1</v>
      </c>
      <c r="E38" s="87">
        <f t="shared" si="1"/>
        <v>0</v>
      </c>
      <c r="F38" s="88">
        <f t="shared" si="1"/>
        <v>0</v>
      </c>
      <c r="G38" s="78">
        <f t="shared" si="1"/>
        <v>1</v>
      </c>
    </row>
    <row r="39" spans="1:8" ht="20" customHeight="1" x14ac:dyDescent="0.2">
      <c r="A39" s="58">
        <f>IF($A$36=EQUIPES!$B$5,EQUIPES!$B8,IF($A$36=EQUIPES!$D$5,EQUIPES!$D8,IF($A$36=EQUIPES!$F$5,EQUIPES!$F8,IF($A$36=EQUIPES!$H$5,EQUIPES!$H8))))</f>
        <v>0</v>
      </c>
      <c r="B39" s="90">
        <f t="shared" si="2"/>
        <v>0</v>
      </c>
      <c r="C39" s="90">
        <f t="shared" si="1"/>
        <v>0</v>
      </c>
      <c r="D39" s="90">
        <f t="shared" si="1"/>
        <v>0</v>
      </c>
      <c r="E39" s="90">
        <f t="shared" si="1"/>
        <v>0</v>
      </c>
      <c r="F39" s="90">
        <f t="shared" si="1"/>
        <v>0</v>
      </c>
      <c r="G39" s="90">
        <f t="shared" si="1"/>
        <v>0</v>
      </c>
    </row>
    <row r="40" spans="1:8" ht="20" customHeight="1" x14ac:dyDescent="0.2">
      <c r="A40" s="61">
        <f>IF($A$36=EQUIPES!$B$5,EQUIPES!$B9,IF($A$36=EQUIPES!$D$5,EQUIPES!$D9,IF($A$36=EQUIPES!$F$5,EQUIPES!$F9,IF($A$36=EQUIPES!$H$5,EQUIPES!$H9))))</f>
        <v>0</v>
      </c>
      <c r="B40" s="84">
        <f t="shared" si="2"/>
        <v>0</v>
      </c>
      <c r="C40" s="85">
        <f t="shared" si="1"/>
        <v>0</v>
      </c>
      <c r="D40" s="86">
        <f t="shared" si="1"/>
        <v>0</v>
      </c>
      <c r="E40" s="87">
        <f t="shared" si="1"/>
        <v>0</v>
      </c>
      <c r="F40" s="88">
        <f t="shared" si="1"/>
        <v>0</v>
      </c>
      <c r="G40" s="78">
        <f t="shared" si="1"/>
        <v>0</v>
      </c>
    </row>
    <row r="41" spans="1:8" ht="20" customHeight="1" x14ac:dyDescent="0.2">
      <c r="A41" s="58">
        <f>IF($A$36=EQUIPES!$B$5,EQUIPES!$B10,IF($A$36=EQUIPES!$D$5,EQUIPES!$D10,IF($A$36=EQUIPES!$F$5,EQUIPES!$F10,IF($A$36=EQUIPES!$H$5,EQUIPES!$H10))))</f>
        <v>0</v>
      </c>
      <c r="B41" s="90">
        <f t="shared" si="2"/>
        <v>0</v>
      </c>
      <c r="C41" s="90">
        <f t="shared" si="1"/>
        <v>0</v>
      </c>
      <c r="D41" s="90">
        <f t="shared" si="1"/>
        <v>0</v>
      </c>
      <c r="E41" s="90">
        <f t="shared" si="1"/>
        <v>0</v>
      </c>
      <c r="F41" s="90">
        <f t="shared" si="1"/>
        <v>0</v>
      </c>
      <c r="G41" s="90">
        <f t="shared" si="1"/>
        <v>0</v>
      </c>
    </row>
    <row r="42" spans="1:8" ht="20" customHeight="1" x14ac:dyDescent="0.2">
      <c r="A42" s="61">
        <f>IF($A$36=EQUIPES!$B$5,EQUIPES!$B11,IF($A$36=EQUIPES!$D$5,EQUIPES!$D11,IF($A$36=EQUIPES!$F$5,EQUIPES!$F11,IF($A$36=EQUIPES!$H$5,EQUIPES!$H11))))</f>
        <v>0</v>
      </c>
      <c r="B42" s="84">
        <f t="shared" si="2"/>
        <v>0</v>
      </c>
      <c r="C42" s="85">
        <f t="shared" si="1"/>
        <v>0</v>
      </c>
      <c r="D42" s="86">
        <f t="shared" si="1"/>
        <v>0</v>
      </c>
      <c r="E42" s="87">
        <f t="shared" si="1"/>
        <v>0</v>
      </c>
      <c r="F42" s="88">
        <f t="shared" si="1"/>
        <v>0</v>
      </c>
      <c r="G42" s="78">
        <f t="shared" si="1"/>
        <v>0</v>
      </c>
    </row>
    <row r="43" spans="1:8" ht="20" customHeight="1" x14ac:dyDescent="0.2">
      <c r="A43" s="58">
        <f>IF($A$36=EQUIPES!$B$5,EQUIPES!$B12,IF($A$36=EQUIPES!$D$5,EQUIPES!$D12,IF($A$36=EQUIPES!$F$5,EQUIPES!$F12,IF($A$36=EQUIPES!$H$5,EQUIPES!$H12))))</f>
        <v>0</v>
      </c>
      <c r="B43" s="90">
        <f t="shared" si="2"/>
        <v>0</v>
      </c>
      <c r="C43" s="90">
        <f t="shared" si="1"/>
        <v>0</v>
      </c>
      <c r="D43" s="90">
        <f t="shared" si="1"/>
        <v>0</v>
      </c>
      <c r="E43" s="90">
        <f t="shared" si="1"/>
        <v>0</v>
      </c>
      <c r="F43" s="90">
        <f t="shared" si="1"/>
        <v>0</v>
      </c>
      <c r="G43" s="90">
        <f t="shared" si="1"/>
        <v>0</v>
      </c>
    </row>
    <row r="44" spans="1:8" ht="20" customHeight="1" x14ac:dyDescent="0.2">
      <c r="A44" s="61">
        <f>IF($A$36=EQUIPES!$B$5,EQUIPES!$B13,IF($A$36=EQUIPES!$D$5,EQUIPES!$D13,IF($A$36=EQUIPES!$F$5,EQUIPES!$F13,IF($A$36=EQUIPES!$H$5,EQUIPES!$H13))))</f>
        <v>0</v>
      </c>
      <c r="B44" s="84">
        <f t="shared" si="2"/>
        <v>0</v>
      </c>
      <c r="C44" s="85">
        <f t="shared" si="1"/>
        <v>0</v>
      </c>
      <c r="D44" s="86">
        <f t="shared" si="1"/>
        <v>0</v>
      </c>
      <c r="E44" s="87">
        <f t="shared" si="1"/>
        <v>0</v>
      </c>
      <c r="F44" s="88">
        <f t="shared" si="1"/>
        <v>0</v>
      </c>
      <c r="G44" s="78">
        <f t="shared" si="1"/>
        <v>0</v>
      </c>
    </row>
    <row r="45" spans="1:8" ht="26" x14ac:dyDescent="0.3">
      <c r="B45" s="76"/>
      <c r="C45" s="76"/>
      <c r="D45" s="76"/>
      <c r="E45" s="76"/>
      <c r="F45" s="76"/>
      <c r="G45" s="76"/>
    </row>
    <row r="47" spans="1:8" ht="38" customHeight="1" x14ac:dyDescent="0.2">
      <c r="B47" s="92" t="str">
        <f>B4</f>
        <v>FAUTE</v>
      </c>
      <c r="C47" s="93" t="str">
        <f t="shared" ref="C47:G47" si="3">C4</f>
        <v>BALLON PERDU</v>
      </c>
      <c r="D47" s="94" t="str">
        <f t="shared" si="3"/>
        <v>RECUPERATION</v>
      </c>
      <c r="E47" s="95" t="str">
        <f t="shared" si="3"/>
        <v>TIR</v>
      </c>
      <c r="F47" s="96" t="str">
        <f t="shared" si="3"/>
        <v>BON TIR</v>
      </c>
      <c r="G47" s="97" t="str">
        <f t="shared" si="3"/>
        <v>PANIER</v>
      </c>
    </row>
    <row r="48" spans="1:8" ht="35" customHeight="1" x14ac:dyDescent="0.2">
      <c r="B48" s="59" t="str">
        <f>CONCATENATE("/","POSSESSION")</f>
        <v>/POSSESSION</v>
      </c>
      <c r="C48" s="59" t="str">
        <f t="shared" ref="C48:G48" si="4">CONCATENATE("/","POSSESSION")</f>
        <v>/POSSESSION</v>
      </c>
      <c r="D48" s="59" t="str">
        <f t="shared" si="4"/>
        <v>/POSSESSION</v>
      </c>
      <c r="E48" s="59" t="str">
        <f t="shared" si="4"/>
        <v>/POSSESSION</v>
      </c>
      <c r="F48" s="59" t="str">
        <f t="shared" si="4"/>
        <v>/POSSESSION</v>
      </c>
      <c r="G48" s="59" t="str">
        <f t="shared" si="4"/>
        <v>/POSSESSION</v>
      </c>
    </row>
    <row r="49" spans="2:7" ht="43" customHeight="1" x14ac:dyDescent="0.2">
      <c r="B49" s="91">
        <f>B36/$G$2</f>
        <v>0.5</v>
      </c>
      <c r="C49" s="91">
        <f t="shared" ref="C49:G49" si="5">C36/$G$2</f>
        <v>0.25</v>
      </c>
      <c r="D49" s="91">
        <f t="shared" si="5"/>
        <v>0.25</v>
      </c>
      <c r="E49" s="91">
        <f t="shared" si="5"/>
        <v>0</v>
      </c>
      <c r="F49" s="91">
        <f t="shared" si="5"/>
        <v>0</v>
      </c>
      <c r="G49" s="91">
        <f t="shared" si="5"/>
        <v>0.5</v>
      </c>
    </row>
  </sheetData>
  <conditionalFormatting sqref="B2">
    <cfRule type="containsText" dxfId="7" priority="1" operator="containsText" text="rouge">
      <formula>NOT(ISERROR(SEARCH("rouge",B2)))</formula>
    </cfRule>
    <cfRule type="containsText" dxfId="6" priority="2" operator="containsText" text="jaune">
      <formula>NOT(ISERROR(SEARCH("jaune",B2)))</formula>
    </cfRule>
    <cfRule type="containsText" dxfId="5" priority="3" operator="containsText" text="vert">
      <formula>NOT(ISERROR(SEARCH("vert",B2)))</formula>
    </cfRule>
    <cfRule type="containsText" dxfId="4" priority="4" operator="containsText" text="bleu">
      <formula>NOT(ISERROR(SEARCH("bleu",B2)))</formula>
    </cfRule>
  </conditionalFormatting>
  <dataValidations count="1">
    <dataValidation type="list" allowBlank="1" showInputMessage="1" showErrorMessage="1" sqref="G2" xr:uid="{AA0C9180-062A-8A46-A3D8-0BF03BD8E7CC}">
      <formula1>$A$6:$A$35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E5D0CC8E-1127-B14D-B602-B7AC341B2116}">
          <x14:formula1>
            <xm:f>DEBUT!$B$4:$B$17</xm:f>
          </x14:formula1>
          <xm:sqref>B2</xm:sqref>
        </x14:dataValidation>
        <x14:dataValidation type="list" allowBlank="1" xr:uid="{5976E726-26D5-104C-A7AF-E130708E1BED}">
          <x14:formula1>
            <xm:f>DEBUT!$D$4:$D$17</xm:f>
          </x14:formula1>
          <xm:sqref>B4:G4</xm:sqref>
        </x14:dataValidation>
        <x14:dataValidation type="list" allowBlank="1" xr:uid="{A1F9611D-D21B-6746-84C7-EE1446AC0E47}">
          <x14:formula1>
            <xm:f>IF($B$2=EQUIPES!$B$5,EQUIPE1,IF($B$2=EQUIPES!$D$5,EQUIPE2,IF($B$2=EQUIPES!$F$5,EQUIPE3,IF($B$2=EQUIPES!$H$5,EQUIPE4))))</xm:f>
          </x14:formula1>
          <xm:sqref>B6:G35</xm:sqref>
        </x14:dataValidation>
        <x14:dataValidation type="list" allowBlank="1" xr:uid="{B1A4BBEA-85FB-8940-993E-33FE42613677}">
          <x14:formula1>
            <xm:f>DEBUT!$I$4:$I$20</xm:f>
          </x14:formula1>
          <xm:sqref>B5:G5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71D0-62DC-1E47-8F16-6AB521B261CE}">
  <dimension ref="A1:H49"/>
  <sheetViews>
    <sheetView workbookViewId="0">
      <pane xSplit="8" ySplit="5" topLeftCell="I8" activePane="bottomRight" state="frozen"/>
      <selection pane="topRight" activeCell="I1" sqref="I1"/>
      <selection pane="bottomLeft" activeCell="A6" sqref="A6"/>
      <selection pane="bottomRight" activeCell="J26" sqref="J26"/>
    </sheetView>
  </sheetViews>
  <sheetFormatPr baseColWidth="10" defaultRowHeight="16" x14ac:dyDescent="0.2"/>
  <cols>
    <col min="1" max="1" width="8.5" style="1" customWidth="1"/>
    <col min="2" max="7" width="15.83203125" style="1" customWidth="1"/>
    <col min="8" max="16384" width="10.83203125" style="1"/>
  </cols>
  <sheetData>
    <row r="1" spans="1:8" x14ac:dyDescent="0.2">
      <c r="A1" s="62"/>
    </row>
    <row r="2" spans="1:8" ht="26" x14ac:dyDescent="0.2">
      <c r="B2" s="63" t="s">
        <v>1</v>
      </c>
      <c r="C2" s="73" t="s">
        <v>74</v>
      </c>
      <c r="D2" s="57">
        <f>B5*B36+C5*C36+D5*D36+E5*E36+F5*F36+G5*G36</f>
        <v>5</v>
      </c>
      <c r="F2" s="72" t="s">
        <v>73</v>
      </c>
      <c r="G2" s="89">
        <v>4</v>
      </c>
    </row>
    <row r="4" spans="1:8" ht="47" customHeight="1" x14ac:dyDescent="0.2">
      <c r="B4" s="66" t="s">
        <v>7</v>
      </c>
      <c r="C4" s="67" t="s">
        <v>6</v>
      </c>
      <c r="D4" s="68" t="s">
        <v>9</v>
      </c>
      <c r="E4" s="69" t="s">
        <v>10</v>
      </c>
      <c r="F4" s="70" t="s">
        <v>11</v>
      </c>
      <c r="G4" s="71" t="s">
        <v>12</v>
      </c>
    </row>
    <row r="5" spans="1:8" ht="23" customHeight="1" x14ac:dyDescent="0.2">
      <c r="A5" s="61" t="s">
        <v>75</v>
      </c>
      <c r="B5" s="74">
        <v>-3</v>
      </c>
      <c r="C5" s="67">
        <v>-1</v>
      </c>
      <c r="D5" s="68">
        <v>2</v>
      </c>
      <c r="E5" s="69">
        <v>1</v>
      </c>
      <c r="F5" s="70">
        <v>2</v>
      </c>
      <c r="G5" s="71">
        <v>5</v>
      </c>
    </row>
    <row r="6" spans="1:8" ht="22" customHeight="1" x14ac:dyDescent="0.2">
      <c r="A6" s="41">
        <v>1</v>
      </c>
      <c r="B6" s="60" t="s">
        <v>55</v>
      </c>
      <c r="C6" s="60"/>
      <c r="D6" s="60"/>
      <c r="E6" s="60"/>
      <c r="F6" s="60"/>
      <c r="G6" s="60"/>
      <c r="H6" s="98">
        <v>1</v>
      </c>
    </row>
    <row r="7" spans="1:8" ht="22" customHeight="1" x14ac:dyDescent="0.2">
      <c r="A7" s="41">
        <v>2</v>
      </c>
      <c r="B7" s="60"/>
      <c r="C7" s="60" t="s">
        <v>57</v>
      </c>
      <c r="D7" s="60"/>
      <c r="E7" s="60"/>
      <c r="F7" s="60"/>
      <c r="G7" s="60"/>
      <c r="H7" s="98">
        <v>2</v>
      </c>
    </row>
    <row r="8" spans="1:8" ht="22" customHeight="1" x14ac:dyDescent="0.2">
      <c r="A8" s="41">
        <v>3</v>
      </c>
      <c r="B8" s="60"/>
      <c r="C8" s="60"/>
      <c r="D8" s="60" t="s">
        <v>57</v>
      </c>
      <c r="E8" s="60"/>
      <c r="F8" s="60"/>
      <c r="G8" s="60"/>
      <c r="H8" s="98">
        <v>3</v>
      </c>
    </row>
    <row r="9" spans="1:8" ht="22" customHeight="1" x14ac:dyDescent="0.2">
      <c r="A9" s="41">
        <v>4</v>
      </c>
      <c r="B9" s="60"/>
      <c r="C9" s="60"/>
      <c r="D9" s="60"/>
      <c r="E9" s="60"/>
      <c r="F9" s="60"/>
      <c r="G9" s="60" t="s">
        <v>55</v>
      </c>
      <c r="H9" s="98">
        <v>4</v>
      </c>
    </row>
    <row r="10" spans="1:8" ht="22" customHeight="1" x14ac:dyDescent="0.2">
      <c r="A10" s="41">
        <v>5</v>
      </c>
      <c r="B10" s="60"/>
      <c r="C10" s="60"/>
      <c r="D10" s="60"/>
      <c r="E10" s="60"/>
      <c r="F10" s="60"/>
      <c r="G10" s="60"/>
      <c r="H10" s="98">
        <v>5</v>
      </c>
    </row>
    <row r="11" spans="1:8" ht="22" customHeight="1" x14ac:dyDescent="0.2">
      <c r="A11" s="41">
        <v>6</v>
      </c>
      <c r="B11" s="60"/>
      <c r="C11" s="60"/>
      <c r="D11" s="60"/>
      <c r="E11" s="60"/>
      <c r="F11" s="60"/>
      <c r="G11" s="60"/>
      <c r="H11" s="98">
        <v>6</v>
      </c>
    </row>
    <row r="12" spans="1:8" ht="22" customHeight="1" x14ac:dyDescent="0.2">
      <c r="A12" s="41">
        <v>7</v>
      </c>
      <c r="B12" s="60"/>
      <c r="C12" s="60"/>
      <c r="D12" s="60"/>
      <c r="E12" s="60"/>
      <c r="F12" s="60"/>
      <c r="G12" s="60"/>
      <c r="H12" s="98">
        <v>7</v>
      </c>
    </row>
    <row r="13" spans="1:8" ht="22" customHeight="1" x14ac:dyDescent="0.2">
      <c r="A13" s="41">
        <v>8</v>
      </c>
      <c r="B13" s="60"/>
      <c r="C13" s="60"/>
      <c r="D13" s="60"/>
      <c r="E13" s="60"/>
      <c r="F13" s="60"/>
      <c r="G13" s="60"/>
      <c r="H13" s="98">
        <v>8</v>
      </c>
    </row>
    <row r="14" spans="1:8" ht="22" customHeight="1" x14ac:dyDescent="0.2">
      <c r="A14" s="41">
        <v>9</v>
      </c>
      <c r="B14" s="60"/>
      <c r="C14" s="60"/>
      <c r="D14" s="60"/>
      <c r="E14" s="60"/>
      <c r="F14" s="60"/>
      <c r="G14" s="60"/>
      <c r="H14" s="98">
        <v>9</v>
      </c>
    </row>
    <row r="15" spans="1:8" ht="22" customHeight="1" x14ac:dyDescent="0.2">
      <c r="A15" s="41">
        <v>10</v>
      </c>
      <c r="B15" s="60"/>
      <c r="C15" s="60"/>
      <c r="D15" s="60"/>
      <c r="E15" s="60"/>
      <c r="F15" s="60"/>
      <c r="G15" s="60"/>
      <c r="H15" s="98">
        <v>10</v>
      </c>
    </row>
    <row r="16" spans="1:8" ht="22" customHeight="1" x14ac:dyDescent="0.2">
      <c r="A16" s="41">
        <v>11</v>
      </c>
      <c r="B16" s="60"/>
      <c r="C16" s="60"/>
      <c r="D16" s="60"/>
      <c r="E16" s="60"/>
      <c r="F16" s="60"/>
      <c r="G16" s="60"/>
      <c r="H16" s="98">
        <v>11</v>
      </c>
    </row>
    <row r="17" spans="1:8" ht="22" customHeight="1" x14ac:dyDescent="0.2">
      <c r="A17" s="41">
        <v>12</v>
      </c>
      <c r="B17" s="60"/>
      <c r="C17" s="60"/>
      <c r="D17" s="60"/>
      <c r="E17" s="60"/>
      <c r="F17" s="60"/>
      <c r="G17" s="60"/>
      <c r="H17" s="98">
        <v>12</v>
      </c>
    </row>
    <row r="18" spans="1:8" ht="22" customHeight="1" x14ac:dyDescent="0.2">
      <c r="A18" s="41">
        <v>13</v>
      </c>
      <c r="B18" s="60"/>
      <c r="C18" s="60"/>
      <c r="D18" s="60"/>
      <c r="E18" s="60"/>
      <c r="F18" s="60"/>
      <c r="G18" s="60"/>
      <c r="H18" s="98">
        <v>13</v>
      </c>
    </row>
    <row r="19" spans="1:8" ht="22" customHeight="1" x14ac:dyDescent="0.2">
      <c r="A19" s="41">
        <v>14</v>
      </c>
      <c r="B19" s="60"/>
      <c r="C19" s="60"/>
      <c r="D19" s="60"/>
      <c r="E19" s="60"/>
      <c r="F19" s="60"/>
      <c r="G19" s="60"/>
      <c r="H19" s="98">
        <v>14</v>
      </c>
    </row>
    <row r="20" spans="1:8" ht="22" customHeight="1" x14ac:dyDescent="0.2">
      <c r="A20" s="41">
        <v>15</v>
      </c>
      <c r="B20" s="60"/>
      <c r="C20" s="60"/>
      <c r="D20" s="60"/>
      <c r="E20" s="60"/>
      <c r="F20" s="60"/>
      <c r="G20" s="60"/>
      <c r="H20" s="98">
        <v>15</v>
      </c>
    </row>
    <row r="21" spans="1:8" ht="22" customHeight="1" x14ac:dyDescent="0.2">
      <c r="A21" s="41">
        <v>16</v>
      </c>
      <c r="B21" s="60"/>
      <c r="C21" s="60"/>
      <c r="D21" s="60"/>
      <c r="E21" s="60"/>
      <c r="F21" s="60"/>
      <c r="G21" s="60"/>
      <c r="H21" s="98">
        <v>16</v>
      </c>
    </row>
    <row r="22" spans="1:8" ht="22" customHeight="1" x14ac:dyDescent="0.2">
      <c r="A22" s="41">
        <v>17</v>
      </c>
      <c r="B22" s="60"/>
      <c r="C22" s="60"/>
      <c r="D22" s="60"/>
      <c r="E22" s="60"/>
      <c r="F22" s="60"/>
      <c r="G22" s="60"/>
      <c r="H22" s="98">
        <v>17</v>
      </c>
    </row>
    <row r="23" spans="1:8" ht="22" customHeight="1" x14ac:dyDescent="0.2">
      <c r="A23" s="41">
        <v>18</v>
      </c>
      <c r="B23" s="60"/>
      <c r="C23" s="60"/>
      <c r="D23" s="60"/>
      <c r="E23" s="60"/>
      <c r="F23" s="60"/>
      <c r="G23" s="60"/>
      <c r="H23" s="98">
        <v>18</v>
      </c>
    </row>
    <row r="24" spans="1:8" ht="22" customHeight="1" x14ac:dyDescent="0.2">
      <c r="A24" s="41">
        <v>19</v>
      </c>
      <c r="B24" s="60"/>
      <c r="C24" s="60"/>
      <c r="D24" s="60"/>
      <c r="E24" s="60"/>
      <c r="F24" s="60"/>
      <c r="G24" s="60"/>
      <c r="H24" s="98">
        <v>19</v>
      </c>
    </row>
    <row r="25" spans="1:8" ht="22" customHeight="1" x14ac:dyDescent="0.2">
      <c r="A25" s="41">
        <v>20</v>
      </c>
      <c r="B25" s="60"/>
      <c r="C25" s="60"/>
      <c r="D25" s="60"/>
      <c r="E25" s="60"/>
      <c r="F25" s="60"/>
      <c r="G25" s="60"/>
      <c r="H25" s="98">
        <v>20</v>
      </c>
    </row>
    <row r="26" spans="1:8" ht="22" customHeight="1" x14ac:dyDescent="0.2">
      <c r="A26" s="41">
        <v>21</v>
      </c>
      <c r="B26" s="60"/>
      <c r="C26" s="60"/>
      <c r="D26" s="60"/>
      <c r="E26" s="60"/>
      <c r="F26" s="60"/>
      <c r="G26" s="60"/>
      <c r="H26" s="98">
        <v>21</v>
      </c>
    </row>
    <row r="27" spans="1:8" ht="22" customHeight="1" x14ac:dyDescent="0.2">
      <c r="A27" s="41">
        <v>22</v>
      </c>
      <c r="B27" s="60"/>
      <c r="C27" s="60"/>
      <c r="D27" s="60"/>
      <c r="E27" s="60"/>
      <c r="F27" s="60"/>
      <c r="G27" s="60"/>
      <c r="H27" s="98">
        <v>22</v>
      </c>
    </row>
    <row r="28" spans="1:8" ht="22" customHeight="1" x14ac:dyDescent="0.2">
      <c r="A28" s="41">
        <v>23</v>
      </c>
      <c r="B28" s="60"/>
      <c r="C28" s="60"/>
      <c r="D28" s="60"/>
      <c r="E28" s="60"/>
      <c r="F28" s="60"/>
      <c r="G28" s="60"/>
      <c r="H28" s="98">
        <v>23</v>
      </c>
    </row>
    <row r="29" spans="1:8" ht="22" customHeight="1" x14ac:dyDescent="0.2">
      <c r="A29" s="41">
        <v>24</v>
      </c>
      <c r="B29" s="60"/>
      <c r="C29" s="60"/>
      <c r="D29" s="60"/>
      <c r="E29" s="60"/>
      <c r="F29" s="60"/>
      <c r="G29" s="60"/>
      <c r="H29" s="98">
        <v>24</v>
      </c>
    </row>
    <row r="30" spans="1:8" ht="22" customHeight="1" x14ac:dyDescent="0.2">
      <c r="A30" s="41">
        <v>25</v>
      </c>
      <c r="B30" s="60" t="s">
        <v>55</v>
      </c>
      <c r="C30" s="60"/>
      <c r="D30" s="60"/>
      <c r="E30" s="60"/>
      <c r="F30" s="60"/>
      <c r="G30" s="60"/>
      <c r="H30" s="98">
        <v>25</v>
      </c>
    </row>
    <row r="31" spans="1:8" ht="22" customHeight="1" x14ac:dyDescent="0.2">
      <c r="A31" s="41">
        <v>26</v>
      </c>
      <c r="B31" s="60"/>
      <c r="C31" s="60"/>
      <c r="D31" s="60"/>
      <c r="E31" s="60"/>
      <c r="F31" s="60"/>
      <c r="G31" s="60" t="s">
        <v>57</v>
      </c>
      <c r="H31" s="98">
        <v>26</v>
      </c>
    </row>
    <row r="32" spans="1:8" ht="22" customHeight="1" x14ac:dyDescent="0.2">
      <c r="A32" s="41">
        <v>27</v>
      </c>
      <c r="B32" s="60"/>
      <c r="C32" s="60"/>
      <c r="D32" s="60"/>
      <c r="E32" s="60"/>
      <c r="F32" s="60"/>
      <c r="G32" s="60"/>
      <c r="H32" s="98">
        <v>27</v>
      </c>
    </row>
    <row r="33" spans="1:8" ht="22" customHeight="1" x14ac:dyDescent="0.2">
      <c r="A33" s="41">
        <v>28</v>
      </c>
      <c r="B33" s="60"/>
      <c r="C33" s="60"/>
      <c r="D33" s="60"/>
      <c r="E33" s="60"/>
      <c r="F33" s="60"/>
      <c r="G33" s="60"/>
      <c r="H33" s="98">
        <v>28</v>
      </c>
    </row>
    <row r="34" spans="1:8" ht="22" customHeight="1" x14ac:dyDescent="0.2">
      <c r="A34" s="41">
        <v>29</v>
      </c>
      <c r="B34" s="60"/>
      <c r="C34" s="60"/>
      <c r="D34" s="60"/>
      <c r="E34" s="60"/>
      <c r="F34" s="60"/>
      <c r="G34" s="60"/>
      <c r="H34" s="98">
        <v>29</v>
      </c>
    </row>
    <row r="35" spans="1:8" ht="22" customHeight="1" x14ac:dyDescent="0.2">
      <c r="A35" s="41">
        <v>30</v>
      </c>
      <c r="B35" s="60"/>
      <c r="C35" s="60"/>
      <c r="D35" s="60"/>
      <c r="E35" s="60"/>
      <c r="F35" s="60"/>
      <c r="G35" s="60"/>
      <c r="H35" s="98">
        <v>30</v>
      </c>
    </row>
    <row r="36" spans="1:8" ht="56" customHeight="1" x14ac:dyDescent="0.2">
      <c r="A36" s="75" t="str">
        <f>B2</f>
        <v>BLEU</v>
      </c>
      <c r="B36" s="79">
        <f>(SUMPRODUCT(N(ISTEXT(B6:B35))))</f>
        <v>2</v>
      </c>
      <c r="C36" s="80">
        <f t="shared" ref="C36:G36" si="0">(SUMPRODUCT(N(ISTEXT(C6:C35))))</f>
        <v>1</v>
      </c>
      <c r="D36" s="81">
        <f t="shared" si="0"/>
        <v>1</v>
      </c>
      <c r="E36" s="82">
        <f t="shared" si="0"/>
        <v>0</v>
      </c>
      <c r="F36" s="83">
        <f t="shared" si="0"/>
        <v>0</v>
      </c>
      <c r="G36" s="77">
        <f t="shared" si="0"/>
        <v>2</v>
      </c>
    </row>
    <row r="37" spans="1:8" ht="20" customHeight="1" x14ac:dyDescent="0.2">
      <c r="A37" s="58" t="str">
        <f>IF($A$36=EQUIPES!$B$5,EQUIPES!$B6,IF($A$36=EQUIPES!$D$5,EQUIPES!$D6,IF($A$36=EQUIPES!$F$5,EQUIPES!$F6,IF($A$36=EQUIPES!$H$5,EQUIPES!$H6))))</f>
        <v>Mickaël</v>
      </c>
      <c r="B37" s="90">
        <f>COUNTIF(B$6:B$35,$A37)</f>
        <v>2</v>
      </c>
      <c r="C37" s="90">
        <f t="shared" ref="C37:G44" si="1">COUNTIF(C$6:C$35,$A37)</f>
        <v>0</v>
      </c>
      <c r="D37" s="90">
        <f t="shared" si="1"/>
        <v>0</v>
      </c>
      <c r="E37" s="90">
        <f t="shared" si="1"/>
        <v>0</v>
      </c>
      <c r="F37" s="90">
        <f t="shared" si="1"/>
        <v>0</v>
      </c>
      <c r="G37" s="90">
        <f t="shared" si="1"/>
        <v>1</v>
      </c>
    </row>
    <row r="38" spans="1:8" ht="20" customHeight="1" x14ac:dyDescent="0.2">
      <c r="A38" s="61" t="str">
        <f>IF($A$36=EQUIPES!$B$5,EQUIPES!$B7,IF($A$36=EQUIPES!$D$5,EQUIPES!$D7,IF($A$36=EQUIPES!$F$5,EQUIPES!$F7,IF($A$36=EQUIPES!$H$5,EQUIPES!$H7))))</f>
        <v>Philippe</v>
      </c>
      <c r="B38" s="84">
        <f t="shared" ref="B38:B44" si="2">COUNTIF(B$6:B$35,$A38)</f>
        <v>0</v>
      </c>
      <c r="C38" s="85">
        <f t="shared" si="1"/>
        <v>1</v>
      </c>
      <c r="D38" s="86">
        <f t="shared" si="1"/>
        <v>1</v>
      </c>
      <c r="E38" s="87">
        <f t="shared" si="1"/>
        <v>0</v>
      </c>
      <c r="F38" s="88">
        <f t="shared" si="1"/>
        <v>0</v>
      </c>
      <c r="G38" s="78">
        <f t="shared" si="1"/>
        <v>1</v>
      </c>
    </row>
    <row r="39" spans="1:8" ht="20" customHeight="1" x14ac:dyDescent="0.2">
      <c r="A39" s="58">
        <f>IF($A$36=EQUIPES!$B$5,EQUIPES!$B8,IF($A$36=EQUIPES!$D$5,EQUIPES!$D8,IF($A$36=EQUIPES!$F$5,EQUIPES!$F8,IF($A$36=EQUIPES!$H$5,EQUIPES!$H8))))</f>
        <v>0</v>
      </c>
      <c r="B39" s="90">
        <f t="shared" si="2"/>
        <v>0</v>
      </c>
      <c r="C39" s="90">
        <f t="shared" si="1"/>
        <v>0</v>
      </c>
      <c r="D39" s="90">
        <f t="shared" si="1"/>
        <v>0</v>
      </c>
      <c r="E39" s="90">
        <f t="shared" si="1"/>
        <v>0</v>
      </c>
      <c r="F39" s="90">
        <f t="shared" si="1"/>
        <v>0</v>
      </c>
      <c r="G39" s="90">
        <f t="shared" si="1"/>
        <v>0</v>
      </c>
    </row>
    <row r="40" spans="1:8" ht="20" customHeight="1" x14ac:dyDescent="0.2">
      <c r="A40" s="61">
        <f>IF($A$36=EQUIPES!$B$5,EQUIPES!$B9,IF($A$36=EQUIPES!$D$5,EQUIPES!$D9,IF($A$36=EQUIPES!$F$5,EQUIPES!$F9,IF($A$36=EQUIPES!$H$5,EQUIPES!$H9))))</f>
        <v>0</v>
      </c>
      <c r="B40" s="84">
        <f t="shared" si="2"/>
        <v>0</v>
      </c>
      <c r="C40" s="85">
        <f t="shared" si="1"/>
        <v>0</v>
      </c>
      <c r="D40" s="86">
        <f t="shared" si="1"/>
        <v>0</v>
      </c>
      <c r="E40" s="87">
        <f t="shared" si="1"/>
        <v>0</v>
      </c>
      <c r="F40" s="88">
        <f t="shared" si="1"/>
        <v>0</v>
      </c>
      <c r="G40" s="78">
        <f t="shared" si="1"/>
        <v>0</v>
      </c>
    </row>
    <row r="41" spans="1:8" ht="20" customHeight="1" x14ac:dyDescent="0.2">
      <c r="A41" s="58">
        <f>IF($A$36=EQUIPES!$B$5,EQUIPES!$B10,IF($A$36=EQUIPES!$D$5,EQUIPES!$D10,IF($A$36=EQUIPES!$F$5,EQUIPES!$F10,IF($A$36=EQUIPES!$H$5,EQUIPES!$H10))))</f>
        <v>0</v>
      </c>
      <c r="B41" s="90">
        <f t="shared" si="2"/>
        <v>0</v>
      </c>
      <c r="C41" s="90">
        <f t="shared" si="1"/>
        <v>0</v>
      </c>
      <c r="D41" s="90">
        <f t="shared" si="1"/>
        <v>0</v>
      </c>
      <c r="E41" s="90">
        <f t="shared" si="1"/>
        <v>0</v>
      </c>
      <c r="F41" s="90">
        <f t="shared" si="1"/>
        <v>0</v>
      </c>
      <c r="G41" s="90">
        <f t="shared" si="1"/>
        <v>0</v>
      </c>
    </row>
    <row r="42" spans="1:8" ht="20" customHeight="1" x14ac:dyDescent="0.2">
      <c r="A42" s="61">
        <f>IF($A$36=EQUIPES!$B$5,EQUIPES!$B11,IF($A$36=EQUIPES!$D$5,EQUIPES!$D11,IF($A$36=EQUIPES!$F$5,EQUIPES!$F11,IF($A$36=EQUIPES!$H$5,EQUIPES!$H11))))</f>
        <v>0</v>
      </c>
      <c r="B42" s="84">
        <f t="shared" si="2"/>
        <v>0</v>
      </c>
      <c r="C42" s="85">
        <f t="shared" si="1"/>
        <v>0</v>
      </c>
      <c r="D42" s="86">
        <f t="shared" si="1"/>
        <v>0</v>
      </c>
      <c r="E42" s="87">
        <f t="shared" si="1"/>
        <v>0</v>
      </c>
      <c r="F42" s="88">
        <f t="shared" si="1"/>
        <v>0</v>
      </c>
      <c r="G42" s="78">
        <f t="shared" si="1"/>
        <v>0</v>
      </c>
    </row>
    <row r="43" spans="1:8" ht="20" customHeight="1" x14ac:dyDescent="0.2">
      <c r="A43" s="58">
        <f>IF($A$36=EQUIPES!$B$5,EQUIPES!$B12,IF($A$36=EQUIPES!$D$5,EQUIPES!$D12,IF($A$36=EQUIPES!$F$5,EQUIPES!$F12,IF($A$36=EQUIPES!$H$5,EQUIPES!$H12))))</f>
        <v>0</v>
      </c>
      <c r="B43" s="90">
        <f t="shared" si="2"/>
        <v>0</v>
      </c>
      <c r="C43" s="90">
        <f t="shared" si="1"/>
        <v>0</v>
      </c>
      <c r="D43" s="90">
        <f t="shared" si="1"/>
        <v>0</v>
      </c>
      <c r="E43" s="90">
        <f t="shared" si="1"/>
        <v>0</v>
      </c>
      <c r="F43" s="90">
        <f t="shared" si="1"/>
        <v>0</v>
      </c>
      <c r="G43" s="90">
        <f t="shared" si="1"/>
        <v>0</v>
      </c>
    </row>
    <row r="44" spans="1:8" ht="20" customHeight="1" x14ac:dyDescent="0.2">
      <c r="A44" s="61">
        <f>IF($A$36=EQUIPES!$B$5,EQUIPES!$B13,IF($A$36=EQUIPES!$D$5,EQUIPES!$D13,IF($A$36=EQUIPES!$F$5,EQUIPES!$F13,IF($A$36=EQUIPES!$H$5,EQUIPES!$H13))))</f>
        <v>0</v>
      </c>
      <c r="B44" s="84">
        <f t="shared" si="2"/>
        <v>0</v>
      </c>
      <c r="C44" s="85">
        <f t="shared" si="1"/>
        <v>0</v>
      </c>
      <c r="D44" s="86">
        <f t="shared" si="1"/>
        <v>0</v>
      </c>
      <c r="E44" s="87">
        <f t="shared" si="1"/>
        <v>0</v>
      </c>
      <c r="F44" s="88">
        <f t="shared" si="1"/>
        <v>0</v>
      </c>
      <c r="G44" s="78">
        <f t="shared" si="1"/>
        <v>0</v>
      </c>
    </row>
    <row r="45" spans="1:8" ht="26" x14ac:dyDescent="0.3">
      <c r="B45" s="76"/>
      <c r="C45" s="76"/>
      <c r="D45" s="76"/>
      <c r="E45" s="76"/>
      <c r="F45" s="76"/>
      <c r="G45" s="76"/>
    </row>
    <row r="47" spans="1:8" ht="38" customHeight="1" x14ac:dyDescent="0.2">
      <c r="B47" s="92" t="str">
        <f>B4</f>
        <v>FAUTE</v>
      </c>
      <c r="C47" s="93" t="str">
        <f t="shared" ref="C47:G47" si="3">C4</f>
        <v>BALLON PERDU</v>
      </c>
      <c r="D47" s="94" t="str">
        <f t="shared" si="3"/>
        <v>RECUPERATION</v>
      </c>
      <c r="E47" s="95" t="str">
        <f t="shared" si="3"/>
        <v>TIR</v>
      </c>
      <c r="F47" s="96" t="str">
        <f t="shared" si="3"/>
        <v>BON TIR</v>
      </c>
      <c r="G47" s="97" t="str">
        <f t="shared" si="3"/>
        <v>PANIER</v>
      </c>
    </row>
    <row r="48" spans="1:8" ht="35" customHeight="1" x14ac:dyDescent="0.2">
      <c r="B48" s="59" t="str">
        <f>CONCATENATE("/","POSSESSION")</f>
        <v>/POSSESSION</v>
      </c>
      <c r="C48" s="59" t="str">
        <f t="shared" ref="C48:G48" si="4">CONCATENATE("/","POSSESSION")</f>
        <v>/POSSESSION</v>
      </c>
      <c r="D48" s="59" t="str">
        <f t="shared" si="4"/>
        <v>/POSSESSION</v>
      </c>
      <c r="E48" s="59" t="str">
        <f t="shared" si="4"/>
        <v>/POSSESSION</v>
      </c>
      <c r="F48" s="59" t="str">
        <f t="shared" si="4"/>
        <v>/POSSESSION</v>
      </c>
      <c r="G48" s="59" t="str">
        <f t="shared" si="4"/>
        <v>/POSSESSION</v>
      </c>
    </row>
    <row r="49" spans="2:7" ht="43" customHeight="1" x14ac:dyDescent="0.2">
      <c r="B49" s="91">
        <f>B36/$G$2</f>
        <v>0.5</v>
      </c>
      <c r="C49" s="91">
        <f t="shared" ref="C49:G49" si="5">C36/$G$2</f>
        <v>0.25</v>
      </c>
      <c r="D49" s="91">
        <f t="shared" si="5"/>
        <v>0.25</v>
      </c>
      <c r="E49" s="91">
        <f t="shared" si="5"/>
        <v>0</v>
      </c>
      <c r="F49" s="91">
        <f t="shared" si="5"/>
        <v>0</v>
      </c>
      <c r="G49" s="91">
        <f t="shared" si="5"/>
        <v>0.5</v>
      </c>
    </row>
  </sheetData>
  <conditionalFormatting sqref="B2">
    <cfRule type="containsText" dxfId="3" priority="1" operator="containsText" text="rouge">
      <formula>NOT(ISERROR(SEARCH("rouge",B2)))</formula>
    </cfRule>
    <cfRule type="containsText" dxfId="2" priority="2" operator="containsText" text="jaune">
      <formula>NOT(ISERROR(SEARCH("jaune",B2)))</formula>
    </cfRule>
    <cfRule type="containsText" dxfId="1" priority="3" operator="containsText" text="vert">
      <formula>NOT(ISERROR(SEARCH("vert",B2)))</formula>
    </cfRule>
    <cfRule type="containsText" dxfId="0" priority="4" operator="containsText" text="bleu">
      <formula>NOT(ISERROR(SEARCH("bleu",B2)))</formula>
    </cfRule>
  </conditionalFormatting>
  <dataValidations count="1">
    <dataValidation type="list" allowBlank="1" showInputMessage="1" showErrorMessage="1" sqref="G2" xr:uid="{5F8A1A28-BAA6-1D45-ACAD-8CD6A5E9671E}">
      <formula1>$A$6:$A$35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43466D07-D2FF-2646-BE4F-FDCC82395430}">
          <x14:formula1>
            <xm:f>DEBUT!$I$4:$I$20</xm:f>
          </x14:formula1>
          <xm:sqref>B5:G5</xm:sqref>
        </x14:dataValidation>
        <x14:dataValidation type="list" allowBlank="1" xr:uid="{2EBEB350-93FB-274E-BF19-0ADA04025C4D}">
          <x14:formula1>
            <xm:f>IF($B$2=EQUIPES!$B$5,EQUIPE1,IF($B$2=EQUIPES!$D$5,EQUIPE2,IF($B$2=EQUIPES!$F$5,EQUIPE3,IF($B$2=EQUIPES!$H$5,EQUIPE4))))</xm:f>
          </x14:formula1>
          <xm:sqref>B6:G35</xm:sqref>
        </x14:dataValidation>
        <x14:dataValidation type="list" allowBlank="1" xr:uid="{C2EF1825-6FC0-5848-8A75-0E6F82CD3FBA}">
          <x14:formula1>
            <xm:f>DEBUT!$D$4:$D$17</xm:f>
          </x14:formula1>
          <xm:sqref>B4:G4</xm:sqref>
        </x14:dataValidation>
        <x14:dataValidation type="list" allowBlank="1" xr:uid="{BA33956E-4468-3241-99B6-B7043FC36227}">
          <x14:formula1>
            <xm:f>DEBUT!$B$4:$B$17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13</vt:i4>
      </vt:variant>
    </vt:vector>
  </HeadingPairs>
  <TitlesOfParts>
    <vt:vector size="20" baseType="lpstr">
      <vt:lpstr>APPEL</vt:lpstr>
      <vt:lpstr>DEBUT</vt:lpstr>
      <vt:lpstr>EQUIPES</vt:lpstr>
      <vt:lpstr>COMPTEUR</vt:lpstr>
      <vt:lpstr>COMPTEUR (2)</vt:lpstr>
      <vt:lpstr>COMPTEUR (3)</vt:lpstr>
      <vt:lpstr>COMPTEUR (4)</vt:lpstr>
      <vt:lpstr>classe1</vt:lpstr>
      <vt:lpstr>classe2</vt:lpstr>
      <vt:lpstr>classe3</vt:lpstr>
      <vt:lpstr>classe4</vt:lpstr>
      <vt:lpstr>classe5</vt:lpstr>
      <vt:lpstr>classe6</vt:lpstr>
      <vt:lpstr>classe7</vt:lpstr>
      <vt:lpstr>classe8</vt:lpstr>
      <vt:lpstr>classe9</vt:lpstr>
      <vt:lpstr>EQUIPE1</vt:lpstr>
      <vt:lpstr>EQUIPE2</vt:lpstr>
      <vt:lpstr>EQUIPE3</vt:lpstr>
      <vt:lpstr>EQUIPE4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Mickaël DA COSTA</dc:creator>
  <cp:lastModifiedBy>Mickaël DA COSTA</cp:lastModifiedBy>
  <dcterms:created xsi:type="dcterms:W3CDTF">2019-05-10T06:46:03Z</dcterms:created>
  <dcterms:modified xsi:type="dcterms:W3CDTF">2019-05-10T12:45:34Z</dcterms:modified>
</cp:coreProperties>
</file>