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hieu et Caro sync\Job Mathieu\5-activités\CA1\athlé\"/>
    </mc:Choice>
  </mc:AlternateContent>
  <xr:revisionPtr revIDLastSave="0" documentId="13_ncr:1_{B8187D34-48EB-4E74-92FD-5A9500696260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tous les élèves (données)" sheetId="5" r:id="rId1"/>
    <sheet name="barèmes 3E3" sheetId="6" r:id="rId2"/>
  </sheets>
  <calcPr calcId="181029" iterateDelta="1E-4"/>
</workbook>
</file>

<file path=xl/calcChain.xml><?xml version="1.0" encoding="utf-8"?>
<calcChain xmlns="http://schemas.openxmlformats.org/spreadsheetml/2006/main">
  <c r="S5" i="5" l="1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4" i="5"/>
  <c r="O4" i="5"/>
  <c r="S4" i="5"/>
  <c r="L11" i="5"/>
  <c r="P11" i="5"/>
  <c r="T11" i="5"/>
  <c r="U11" i="5" s="1"/>
  <c r="AA11" i="5" s="1"/>
  <c r="V11" i="5" l="1"/>
  <c r="AB11" i="5" s="1"/>
  <c r="L5" i="5"/>
  <c r="M5" i="5" s="1"/>
  <c r="W5" i="5" s="1"/>
  <c r="P5" i="5"/>
  <c r="Q5" i="5" s="1"/>
  <c r="Y5" i="5" s="1"/>
  <c r="T5" i="5"/>
  <c r="U5" i="5" s="1"/>
  <c r="AA5" i="5" s="1"/>
  <c r="L6" i="5"/>
  <c r="M6" i="5" s="1"/>
  <c r="W6" i="5" s="1"/>
  <c r="P6" i="5"/>
  <c r="Q6" i="5" s="1"/>
  <c r="Y6" i="5" s="1"/>
  <c r="T6" i="5"/>
  <c r="U6" i="5" s="1"/>
  <c r="AA6" i="5" s="1"/>
  <c r="L7" i="5"/>
  <c r="N7" i="5" s="1"/>
  <c r="X7" i="5" s="1"/>
  <c r="P7" i="5"/>
  <c r="Q7" i="5" s="1"/>
  <c r="Y7" i="5" s="1"/>
  <c r="T7" i="5"/>
  <c r="U7" i="5" s="1"/>
  <c r="AA7" i="5" s="1"/>
  <c r="L8" i="5"/>
  <c r="M8" i="5" s="1"/>
  <c r="W8" i="5" s="1"/>
  <c r="P8" i="5"/>
  <c r="Q8" i="5" s="1"/>
  <c r="Y8" i="5" s="1"/>
  <c r="T8" i="5"/>
  <c r="U8" i="5" s="1"/>
  <c r="AA8" i="5" s="1"/>
  <c r="L9" i="5"/>
  <c r="M9" i="5" s="1"/>
  <c r="W9" i="5" s="1"/>
  <c r="P9" i="5"/>
  <c r="Q9" i="5" s="1"/>
  <c r="Y9" i="5" s="1"/>
  <c r="R9" i="5"/>
  <c r="Z9" i="5" s="1"/>
  <c r="V9" i="5"/>
  <c r="AB9" i="5" s="1"/>
  <c r="T9" i="5"/>
  <c r="U9" i="5" s="1"/>
  <c r="AA9" i="5" s="1"/>
  <c r="L10" i="5"/>
  <c r="M10" i="5" s="1"/>
  <c r="W10" i="5" s="1"/>
  <c r="P10" i="5"/>
  <c r="Q10" i="5" s="1"/>
  <c r="Y10" i="5" s="1"/>
  <c r="V10" i="5"/>
  <c r="AB10" i="5" s="1"/>
  <c r="T10" i="5"/>
  <c r="U10" i="5" s="1"/>
  <c r="AA10" i="5" s="1"/>
  <c r="N11" i="5"/>
  <c r="X11" i="5" s="1"/>
  <c r="M11" i="5"/>
  <c r="W11" i="5" s="1"/>
  <c r="Q11" i="5"/>
  <c r="Y11" i="5" s="1"/>
  <c r="L12" i="5"/>
  <c r="M12" i="5" s="1"/>
  <c r="W12" i="5" s="1"/>
  <c r="P12" i="5"/>
  <c r="Q12" i="5" s="1"/>
  <c r="Y12" i="5" s="1"/>
  <c r="T12" i="5"/>
  <c r="U12" i="5" s="1"/>
  <c r="AA12" i="5" s="1"/>
  <c r="L13" i="5"/>
  <c r="M13" i="5" s="1"/>
  <c r="W13" i="5" s="1"/>
  <c r="P13" i="5"/>
  <c r="Q13" i="5" s="1"/>
  <c r="Y13" i="5" s="1"/>
  <c r="T13" i="5"/>
  <c r="U13" i="5" s="1"/>
  <c r="AA13" i="5" s="1"/>
  <c r="L14" i="5"/>
  <c r="M14" i="5" s="1"/>
  <c r="W14" i="5" s="1"/>
  <c r="P14" i="5"/>
  <c r="Q14" i="5" s="1"/>
  <c r="Y14" i="5" s="1"/>
  <c r="T14" i="5"/>
  <c r="U14" i="5" s="1"/>
  <c r="AA14" i="5" s="1"/>
  <c r="L15" i="5"/>
  <c r="M15" i="5" s="1"/>
  <c r="W15" i="5" s="1"/>
  <c r="P15" i="5"/>
  <c r="Q15" i="5" s="1"/>
  <c r="Y15" i="5" s="1"/>
  <c r="T15" i="5"/>
  <c r="U15" i="5" s="1"/>
  <c r="AA15" i="5" s="1"/>
  <c r="L16" i="5"/>
  <c r="M16" i="5" s="1"/>
  <c r="W16" i="5" s="1"/>
  <c r="P16" i="5"/>
  <c r="Q16" i="5" s="1"/>
  <c r="Y16" i="5" s="1"/>
  <c r="T16" i="5"/>
  <c r="U16" i="5" s="1"/>
  <c r="AA16" i="5" s="1"/>
  <c r="L17" i="5"/>
  <c r="M17" i="5" s="1"/>
  <c r="W17" i="5" s="1"/>
  <c r="P17" i="5"/>
  <c r="T17" i="5"/>
  <c r="U17" i="5" s="1"/>
  <c r="AA17" i="5" s="1"/>
  <c r="L18" i="5"/>
  <c r="P18" i="5"/>
  <c r="Q18" i="5" s="1"/>
  <c r="Y18" i="5" s="1"/>
  <c r="T18" i="5"/>
  <c r="U18" i="5" s="1"/>
  <c r="AA18" i="5" s="1"/>
  <c r="L19" i="5"/>
  <c r="M19" i="5" s="1"/>
  <c r="W19" i="5" s="1"/>
  <c r="P19" i="5"/>
  <c r="Q19" i="5" s="1"/>
  <c r="Y19" i="5" s="1"/>
  <c r="T19" i="5"/>
  <c r="U19" i="5" s="1"/>
  <c r="AA19" i="5" s="1"/>
  <c r="L20" i="5"/>
  <c r="M20" i="5" s="1"/>
  <c r="W20" i="5" s="1"/>
  <c r="P20" i="5"/>
  <c r="Q20" i="5" s="1"/>
  <c r="Y20" i="5" s="1"/>
  <c r="T20" i="5"/>
  <c r="U20" i="5" s="1"/>
  <c r="AA20" i="5" s="1"/>
  <c r="L21" i="5"/>
  <c r="P21" i="5"/>
  <c r="T21" i="5"/>
  <c r="U21" i="5" s="1"/>
  <c r="AA21" i="5" s="1"/>
  <c r="L22" i="5"/>
  <c r="M22" i="5" s="1"/>
  <c r="W22" i="5" s="1"/>
  <c r="P22" i="5"/>
  <c r="Q22" i="5" s="1"/>
  <c r="Y22" i="5" s="1"/>
  <c r="T22" i="5"/>
  <c r="U22" i="5" s="1"/>
  <c r="AA22" i="5" s="1"/>
  <c r="L23" i="5"/>
  <c r="M23" i="5" s="1"/>
  <c r="W23" i="5" s="1"/>
  <c r="P23" i="5"/>
  <c r="T23" i="5"/>
  <c r="U23" i="5" s="1"/>
  <c r="AA23" i="5" s="1"/>
  <c r="L24" i="5"/>
  <c r="P24" i="5"/>
  <c r="Q24" i="5" s="1"/>
  <c r="Y24" i="5" s="1"/>
  <c r="T24" i="5"/>
  <c r="U24" i="5" s="1"/>
  <c r="AA24" i="5" s="1"/>
  <c r="L25" i="5"/>
  <c r="M25" i="5" s="1"/>
  <c r="W25" i="5" s="1"/>
  <c r="P25" i="5"/>
  <c r="Q25" i="5" s="1"/>
  <c r="Y25" i="5" s="1"/>
  <c r="T25" i="5"/>
  <c r="U25" i="5" s="1"/>
  <c r="AA25" i="5" s="1"/>
  <c r="L26" i="5"/>
  <c r="M26" i="5" s="1"/>
  <c r="W26" i="5" s="1"/>
  <c r="P26" i="5"/>
  <c r="Q26" i="5" s="1"/>
  <c r="Y26" i="5" s="1"/>
  <c r="T26" i="5"/>
  <c r="U26" i="5" s="1"/>
  <c r="AA26" i="5" s="1"/>
  <c r="L27" i="5"/>
  <c r="M27" i="5" s="1"/>
  <c r="W27" i="5" s="1"/>
  <c r="P27" i="5"/>
  <c r="Q27" i="5" s="1"/>
  <c r="Y27" i="5" s="1"/>
  <c r="T27" i="5"/>
  <c r="U27" i="5" s="1"/>
  <c r="AA27" i="5" s="1"/>
  <c r="L28" i="5"/>
  <c r="M28" i="5" s="1"/>
  <c r="W28" i="5" s="1"/>
  <c r="P28" i="5"/>
  <c r="Q28" i="5" s="1"/>
  <c r="Y28" i="5" s="1"/>
  <c r="T28" i="5"/>
  <c r="U28" i="5" s="1"/>
  <c r="AA28" i="5" s="1"/>
  <c r="L29" i="5"/>
  <c r="M29" i="5" s="1"/>
  <c r="W29" i="5" s="1"/>
  <c r="P29" i="5"/>
  <c r="Q29" i="5" s="1"/>
  <c r="Y29" i="5" s="1"/>
  <c r="T29" i="5"/>
  <c r="U29" i="5" s="1"/>
  <c r="AA29" i="5" s="1"/>
  <c r="T4" i="5"/>
  <c r="U4" i="5" s="1"/>
  <c r="AA4" i="5" s="1"/>
  <c r="P4" i="5"/>
  <c r="Q4" i="5" s="1"/>
  <c r="Y4" i="5" s="1"/>
  <c r="L4" i="5"/>
  <c r="M4" i="5" s="1"/>
  <c r="W4" i="5" s="1"/>
  <c r="V8" i="5" l="1"/>
  <c r="AB8" i="5" s="1"/>
  <c r="V6" i="5"/>
  <c r="AB6" i="5" s="1"/>
  <c r="R7" i="5"/>
  <c r="Z7" i="5" s="1"/>
  <c r="V4" i="5"/>
  <c r="AB4" i="5" s="1"/>
  <c r="V23" i="5"/>
  <c r="AB23" i="5" s="1"/>
  <c r="R22" i="5"/>
  <c r="Z22" i="5" s="1"/>
  <c r="V21" i="5"/>
  <c r="AB21" i="5" s="1"/>
  <c r="V19" i="5"/>
  <c r="AB19" i="5" s="1"/>
  <c r="N19" i="5"/>
  <c r="X19" i="5" s="1"/>
  <c r="V17" i="5"/>
  <c r="AB17" i="5" s="1"/>
  <c r="V15" i="5"/>
  <c r="AB15" i="5" s="1"/>
  <c r="N15" i="5"/>
  <c r="X15" i="5" s="1"/>
  <c r="V13" i="5"/>
  <c r="AB13" i="5" s="1"/>
  <c r="N13" i="5"/>
  <c r="X13" i="5" s="1"/>
  <c r="N9" i="5"/>
  <c r="X9" i="5" s="1"/>
  <c r="AD9" i="5" s="1"/>
  <c r="R10" i="5"/>
  <c r="Z10" i="5" s="1"/>
  <c r="V7" i="5"/>
  <c r="AB7" i="5" s="1"/>
  <c r="R6" i="5"/>
  <c r="Z6" i="5" s="1"/>
  <c r="V29" i="5"/>
  <c r="AB29" i="5" s="1"/>
  <c r="V27" i="5"/>
  <c r="AB27" i="5" s="1"/>
  <c r="V25" i="5"/>
  <c r="AB25" i="5" s="1"/>
  <c r="R24" i="5"/>
  <c r="Z24" i="5" s="1"/>
  <c r="V5" i="5"/>
  <c r="AB5" i="5" s="1"/>
  <c r="V28" i="5"/>
  <c r="AB28" i="5" s="1"/>
  <c r="V26" i="5"/>
  <c r="AB26" i="5" s="1"/>
  <c r="N26" i="5"/>
  <c r="X26" i="5" s="1"/>
  <c r="V24" i="5"/>
  <c r="AB24" i="5" s="1"/>
  <c r="V22" i="5"/>
  <c r="AB22" i="5" s="1"/>
  <c r="N22" i="5"/>
  <c r="X22" i="5" s="1"/>
  <c r="V18" i="5"/>
  <c r="AB18" i="5" s="1"/>
  <c r="V16" i="5"/>
  <c r="AB16" i="5" s="1"/>
  <c r="V14" i="5"/>
  <c r="AB14" i="5" s="1"/>
  <c r="N14" i="5"/>
  <c r="X14" i="5" s="1"/>
  <c r="V12" i="5"/>
  <c r="AB12" i="5" s="1"/>
  <c r="V20" i="5"/>
  <c r="AB20" i="5" s="1"/>
  <c r="R20" i="5"/>
  <c r="Z20" i="5" s="1"/>
  <c r="R15" i="5"/>
  <c r="Z15" i="5" s="1"/>
  <c r="R11" i="5"/>
  <c r="Z11" i="5" s="1"/>
  <c r="AD11" i="5" s="1"/>
  <c r="N16" i="5"/>
  <c r="X16" i="5" s="1"/>
  <c r="N5" i="5"/>
  <c r="X5" i="5" s="1"/>
  <c r="R26" i="5"/>
  <c r="Z26" i="5" s="1"/>
  <c r="N4" i="5"/>
  <c r="X4" i="5" s="1"/>
  <c r="R4" i="5"/>
  <c r="Z4" i="5" s="1"/>
  <c r="N25" i="5"/>
  <c r="X25" i="5" s="1"/>
  <c r="R23" i="5"/>
  <c r="Z23" i="5" s="1"/>
  <c r="N21" i="5"/>
  <c r="X21" i="5" s="1"/>
  <c r="R17" i="5"/>
  <c r="Z17" i="5" s="1"/>
  <c r="N27" i="5"/>
  <c r="X27" i="5" s="1"/>
  <c r="N24" i="5"/>
  <c r="X24" i="5" s="1"/>
  <c r="R21" i="5"/>
  <c r="Z21" i="5" s="1"/>
  <c r="N18" i="5"/>
  <c r="X18" i="5" s="1"/>
  <c r="R16" i="5"/>
  <c r="Z16" i="5" s="1"/>
  <c r="R13" i="5"/>
  <c r="Z13" i="5" s="1"/>
  <c r="M7" i="5"/>
  <c r="W7" i="5" s="1"/>
  <c r="M24" i="5"/>
  <c r="W24" i="5" s="1"/>
  <c r="M18" i="5"/>
  <c r="W18" i="5" s="1"/>
  <c r="N8" i="5"/>
  <c r="X8" i="5" s="1"/>
  <c r="R29" i="5"/>
  <c r="Z29" i="5" s="1"/>
  <c r="R28" i="5"/>
  <c r="Z28" i="5" s="1"/>
  <c r="R27" i="5"/>
  <c r="Z27" i="5" s="1"/>
  <c r="R25" i="5"/>
  <c r="Z25" i="5" s="1"/>
  <c r="Q23" i="5"/>
  <c r="Y23" i="5" s="1"/>
  <c r="Q21" i="5"/>
  <c r="Y21" i="5" s="1"/>
  <c r="R19" i="5"/>
  <c r="Z19" i="5" s="1"/>
  <c r="R18" i="5"/>
  <c r="Z18" i="5" s="1"/>
  <c r="Q17" i="5"/>
  <c r="Y17" i="5" s="1"/>
  <c r="R14" i="5"/>
  <c r="Z14" i="5" s="1"/>
  <c r="R12" i="5"/>
  <c r="Z12" i="5" s="1"/>
  <c r="R8" i="5"/>
  <c r="Z8" i="5" s="1"/>
  <c r="AD8" i="5" s="1"/>
  <c r="R5" i="5"/>
  <c r="Z5" i="5" s="1"/>
  <c r="N29" i="5"/>
  <c r="X29" i="5" s="1"/>
  <c r="N28" i="5"/>
  <c r="X28" i="5" s="1"/>
  <c r="AD28" i="5" s="1"/>
  <c r="N23" i="5"/>
  <c r="X23" i="5" s="1"/>
  <c r="M21" i="5"/>
  <c r="W21" i="5" s="1"/>
  <c r="N20" i="5"/>
  <c r="X20" i="5" s="1"/>
  <c r="N17" i="5"/>
  <c r="X17" i="5" s="1"/>
  <c r="N12" i="5"/>
  <c r="X12" i="5" s="1"/>
  <c r="N10" i="5"/>
  <c r="X10" i="5" s="1"/>
  <c r="N6" i="5"/>
  <c r="X6" i="5" s="1"/>
  <c r="AD6" i="5" s="1"/>
  <c r="AD25" i="5" l="1"/>
  <c r="AD10" i="5"/>
  <c r="AD7" i="5"/>
  <c r="AD4" i="5"/>
  <c r="AD24" i="5"/>
  <c r="AD15" i="5"/>
  <c r="AD19" i="5"/>
  <c r="AD14" i="5"/>
  <c r="AD13" i="5"/>
  <c r="AD12" i="5"/>
  <c r="AD18" i="5"/>
  <c r="AD5" i="5"/>
  <c r="AD29" i="5"/>
  <c r="AD26" i="5"/>
  <c r="AD17" i="5"/>
  <c r="AD22" i="5"/>
  <c r="AD21" i="5"/>
  <c r="AD16" i="5"/>
  <c r="AD27" i="5"/>
  <c r="AD23" i="5"/>
  <c r="AD20" i="5"/>
</calcChain>
</file>

<file path=xl/sharedStrings.xml><?xml version="1.0" encoding="utf-8"?>
<sst xmlns="http://schemas.openxmlformats.org/spreadsheetml/2006/main" count="71" uniqueCount="49">
  <si>
    <t xml:space="preserve">NOM - PRENOM
</t>
  </si>
  <si>
    <t xml:space="preserve">SEXE
</t>
  </si>
  <si>
    <t>VMA</t>
  </si>
  <si>
    <t>Piste balisée tous les</t>
  </si>
  <si>
    <t>P</t>
  </si>
  <si>
    <t>R</t>
  </si>
  <si>
    <t>%</t>
  </si>
  <si>
    <t>Proj 3</t>
  </si>
  <si>
    <t>Proj 2</t>
  </si>
  <si>
    <t>Proj 1</t>
  </si>
  <si>
    <t>Réal 1</t>
  </si>
  <si>
    <t>Réal 2</t>
  </si>
  <si>
    <t>Réal 3</t>
  </si>
  <si>
    <t>Séq 1 (Min)</t>
  </si>
  <si>
    <t>Séq 2 (Min)</t>
  </si>
  <si>
    <t>Séq 3 (Min)</t>
  </si>
  <si>
    <t>écart</t>
  </si>
  <si>
    <t>INTENSITE DE COURSE</t>
  </si>
  <si>
    <t>séquence 1</t>
  </si>
  <si>
    <t>séquence 2</t>
  </si>
  <si>
    <t>séquence 3</t>
  </si>
  <si>
    <t>%VMA</t>
  </si>
  <si>
    <t>note (2 points)</t>
  </si>
  <si>
    <t>note (3 points)</t>
  </si>
  <si>
    <t>PROJET</t>
  </si>
  <si>
    <t>écart au projet (en plots)</t>
  </si>
  <si>
    <t>écart au projet</t>
  </si>
  <si>
    <t>OBSERVATIONS</t>
  </si>
  <si>
    <t>Nombre de points</t>
  </si>
  <si>
    <t>Chronomètre et observations</t>
  </si>
  <si>
    <t>informations et régulation</t>
  </si>
  <si>
    <t>3,5-4</t>
  </si>
  <si>
    <t>Observations justes, complètes et lisibles</t>
  </si>
  <si>
    <t>informations justes et régulières, conseils pertinents.</t>
  </si>
  <si>
    <t>2,5-3</t>
  </si>
  <si>
    <t>observations complètes mais pas toujours justes et lisibles.</t>
  </si>
  <si>
    <t>informations justes et placement adapté par rapport au coureur.</t>
  </si>
  <si>
    <t>1,5-2</t>
  </si>
  <si>
    <t>observations faites mais incomplètes.</t>
  </si>
  <si>
    <t>Informations "hurlées" ou rares.</t>
  </si>
  <si>
    <t>0-1</t>
  </si>
  <si>
    <t>pas ou peu d'observations</t>
  </si>
  <si>
    <t>Ne donne pas d'informations aux coureurs.</t>
  </si>
  <si>
    <t>note intensité</t>
  </si>
  <si>
    <t>note projet</t>
  </si>
  <si>
    <t>observations</t>
  </si>
  <si>
    <t>total</t>
  </si>
  <si>
    <t>Exemple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</si>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</sst>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omic Sans MS"/>
      <family val="4"/>
    </font>
    <font>
      <b/>
      <sz val="8"/>
      <color indexed="8"/>
      <name val="Comic Sans MS"/>
      <family val="4"/>
    </font>
    <font>
      <b/>
      <sz val="8"/>
      <color theme="1"/>
      <name val="Comic Sans MS"/>
      <family val="4"/>
    </font>
    <font>
      <sz val="8"/>
      <color rgb="FF000000"/>
      <name val="Comic Sans MS"/>
      <family val="4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D7E4BD"/>
        <bgColor rgb="FFD9D9D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164" fontId="1" fillId="6" borderId="2" xfId="0" applyNumberFormat="1" applyFont="1" applyFill="1" applyBorder="1" applyAlignment="1" applyProtection="1">
      <alignment horizontal="center" vertical="center"/>
    </xf>
    <xf numFmtId="164" fontId="1" fillId="4" borderId="11" xfId="0" applyNumberFormat="1" applyFont="1" applyFill="1" applyBorder="1" applyAlignment="1" applyProtection="1">
      <alignment horizontal="center" vertical="center"/>
    </xf>
    <xf numFmtId="164" fontId="1" fillId="0" borderId="6" xfId="0" applyNumberFormat="1" applyFont="1" applyFill="1" applyBorder="1" applyAlignment="1" applyProtection="1">
      <alignment horizontal="center" vertical="center"/>
    </xf>
    <xf numFmtId="164" fontId="1" fillId="0" borderId="17" xfId="0" applyNumberFormat="1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164" fontId="3" fillId="5" borderId="2" xfId="0" applyNumberFormat="1" applyFont="1" applyFill="1" applyBorder="1" applyAlignment="1" applyProtection="1">
      <alignment horizontal="center" vertical="center"/>
    </xf>
    <xf numFmtId="164" fontId="3" fillId="10" borderId="2" xfId="0" applyNumberFormat="1" applyFont="1" applyFill="1" applyBorder="1" applyAlignment="1" applyProtection="1">
      <alignment horizontal="center" vertical="center"/>
    </xf>
    <xf numFmtId="164" fontId="3" fillId="9" borderId="2" xfId="0" applyNumberFormat="1" applyFont="1" applyFill="1" applyBorder="1" applyAlignment="1" applyProtection="1">
      <alignment horizontal="center" vertical="center"/>
    </xf>
    <xf numFmtId="164" fontId="3" fillId="11" borderId="2" xfId="0" applyNumberFormat="1" applyFont="1" applyFill="1" applyBorder="1" applyAlignment="1" applyProtection="1">
      <alignment horizontal="center" vertical="center"/>
    </xf>
    <xf numFmtId="164" fontId="3" fillId="5" borderId="1" xfId="0" applyNumberFormat="1" applyFont="1" applyFill="1" applyBorder="1" applyAlignment="1" applyProtection="1">
      <alignment horizontal="center" vertical="center"/>
    </xf>
    <xf numFmtId="164" fontId="3" fillId="10" borderId="1" xfId="0" applyNumberFormat="1" applyFont="1" applyFill="1" applyBorder="1" applyAlignment="1" applyProtection="1">
      <alignment horizontal="center" vertical="center"/>
    </xf>
    <xf numFmtId="164" fontId="3" fillId="9" borderId="1" xfId="0" applyNumberFormat="1" applyFont="1" applyFill="1" applyBorder="1" applyAlignment="1" applyProtection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164" fontId="1" fillId="11" borderId="1" xfId="0" applyNumberFormat="1" applyFont="1" applyFill="1" applyBorder="1" applyAlignment="1" applyProtection="1">
      <alignment horizontal="center" vertical="center"/>
    </xf>
    <xf numFmtId="164" fontId="4" fillId="8" borderId="1" xfId="0" applyNumberFormat="1" applyFont="1" applyFill="1" applyBorder="1" applyAlignment="1" applyProtection="1">
      <alignment horizontal="center" vertical="center"/>
      <protection locked="0"/>
    </xf>
    <xf numFmtId="164" fontId="1" fillId="10" borderId="12" xfId="0" applyNumberFormat="1" applyFont="1" applyFill="1" applyBorder="1" applyAlignment="1" applyProtection="1">
      <alignment horizontal="center" vertical="center"/>
      <protection locked="0"/>
    </xf>
    <xf numFmtId="164" fontId="1" fillId="10" borderId="13" xfId="0" applyNumberFormat="1" applyFont="1" applyFill="1" applyBorder="1" applyAlignment="1" applyProtection="1">
      <alignment horizontal="center" vertical="center"/>
      <protection locked="0"/>
    </xf>
    <xf numFmtId="164" fontId="1" fillId="1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</xf>
    <xf numFmtId="164" fontId="1" fillId="10" borderId="4" xfId="0" applyNumberFormat="1" applyFont="1" applyFill="1" applyBorder="1" applyAlignment="1" applyProtection="1">
      <alignment horizontal="center" vertical="center"/>
    </xf>
    <xf numFmtId="164" fontId="1" fillId="10" borderId="1" xfId="0" applyNumberFormat="1" applyFont="1" applyFill="1" applyBorder="1" applyAlignment="1" applyProtection="1">
      <alignment horizontal="center" vertical="center"/>
    </xf>
    <xf numFmtId="164" fontId="1" fillId="10" borderId="15" xfId="0" applyNumberFormat="1" applyFont="1" applyFill="1" applyBorder="1" applyAlignment="1" applyProtection="1">
      <alignment horizontal="center" vertical="center"/>
      <protection locked="0"/>
    </xf>
    <xf numFmtId="164" fontId="1" fillId="10" borderId="1" xfId="0" applyNumberFormat="1" applyFont="1" applyFill="1" applyBorder="1" applyAlignment="1" applyProtection="1">
      <alignment horizontal="center" vertical="center"/>
      <protection locked="0"/>
    </xf>
    <xf numFmtId="164" fontId="1" fillId="1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9" fontId="1" fillId="9" borderId="1" xfId="0" applyNumberFormat="1" applyFont="1" applyFill="1" applyBorder="1" applyAlignment="1" applyProtection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7" xfId="0" applyNumberForma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164" fontId="1" fillId="5" borderId="4" xfId="0" applyNumberFormat="1" applyFont="1" applyFill="1" applyBorder="1" applyAlignment="1" applyProtection="1">
      <alignment horizontal="center" vertical="center"/>
      <protection locked="0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  <xf numFmtId="164" fontId="1" fillId="5" borderId="3" xfId="0" applyNumberFormat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165" fontId="4" fillId="7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9"/>
  <sheetViews>
    <sheetView tabSelected="1" workbookViewId="0">
      <pane xSplit="10" ySplit="2" topLeftCell="K3" activePane="bottomRight" state="frozen"/>
      <selection pane="topRight" activeCell="O1" sqref="O1"/>
      <selection pane="bottomLeft" activeCell="A3" sqref="A3"/>
      <selection pane="bottomRight" activeCell="AB4" sqref="AB4"/>
    </sheetView>
  </sheetViews>
  <sheetFormatPr baseColWidth="10" defaultColWidth="11.44140625" defaultRowHeight="10.050000000000001" customHeight="1" x14ac:dyDescent="0.3"/>
  <cols>
    <col min="1" max="1" width="22.6640625" style="9" customWidth="1"/>
    <col min="2" max="2" width="4.88671875" style="9" customWidth="1"/>
    <col min="3" max="9" width="5.77734375" style="9" customWidth="1"/>
    <col min="10" max="10" width="3.109375" style="9" customWidth="1"/>
    <col min="11" max="22" width="5.77734375" style="7" customWidth="1"/>
    <col min="23" max="28" width="7.33203125" style="42" customWidth="1"/>
    <col min="29" max="29" width="8.6640625" style="9" customWidth="1"/>
    <col min="30" max="30" width="5.77734375" style="7" customWidth="1"/>
    <col min="31" max="16384" width="11.44140625" style="9"/>
  </cols>
  <sheetData>
    <row r="1" spans="1:30" ht="15.6" customHeight="1" thickBot="1" x14ac:dyDescent="0.35">
      <c r="A1" s="7" t="s">
        <v>3</v>
      </c>
      <c r="B1" s="7"/>
      <c r="C1" s="6">
        <v>25</v>
      </c>
      <c r="D1" s="7"/>
      <c r="E1" s="7"/>
      <c r="F1" s="7"/>
      <c r="G1" s="7"/>
      <c r="H1" s="7"/>
      <c r="I1" s="7"/>
      <c r="J1" s="7"/>
      <c r="K1" s="55" t="s">
        <v>13</v>
      </c>
      <c r="L1" s="55"/>
      <c r="M1" s="55"/>
      <c r="N1" s="8"/>
      <c r="O1" s="55" t="s">
        <v>14</v>
      </c>
      <c r="P1" s="55"/>
      <c r="Q1" s="55"/>
      <c r="R1" s="8"/>
      <c r="S1" s="56" t="s">
        <v>15</v>
      </c>
      <c r="T1" s="56"/>
      <c r="U1" s="56"/>
      <c r="V1" s="1"/>
    </row>
    <row r="2" spans="1:30" ht="20.25" customHeight="1" thickBot="1" x14ac:dyDescent="0.35">
      <c r="A2" s="10" t="s">
        <v>0</v>
      </c>
      <c r="B2" s="10" t="s">
        <v>1</v>
      </c>
      <c r="C2" s="11" t="s">
        <v>2</v>
      </c>
      <c r="D2" s="12"/>
      <c r="E2" s="12"/>
      <c r="F2" s="12"/>
      <c r="G2" s="12"/>
      <c r="H2" s="12"/>
      <c r="I2" s="12"/>
      <c r="J2" s="13"/>
      <c r="K2" s="57">
        <v>3</v>
      </c>
      <c r="L2" s="58"/>
      <c r="M2" s="58"/>
      <c r="N2" s="59"/>
      <c r="O2" s="57">
        <v>6</v>
      </c>
      <c r="P2" s="58"/>
      <c r="Q2" s="58"/>
      <c r="R2" s="58"/>
      <c r="S2" s="60">
        <v>3</v>
      </c>
      <c r="T2" s="60"/>
      <c r="U2" s="60"/>
      <c r="V2" s="60"/>
      <c r="W2" s="52" t="s">
        <v>18</v>
      </c>
      <c r="X2" s="52"/>
      <c r="Y2" s="52" t="s">
        <v>19</v>
      </c>
      <c r="Z2" s="52"/>
      <c r="AA2" s="52" t="s">
        <v>20</v>
      </c>
      <c r="AB2" s="52"/>
      <c r="AC2" s="54" t="s">
        <v>45</v>
      </c>
      <c r="AD2" s="53" t="s">
        <v>46</v>
      </c>
    </row>
    <row r="3" spans="1:30" ht="25.2" customHeight="1" thickBot="1" x14ac:dyDescent="0.35">
      <c r="A3" s="14"/>
      <c r="B3" s="14"/>
      <c r="C3" s="5"/>
      <c r="D3" s="2" t="s">
        <v>9</v>
      </c>
      <c r="E3" s="2" t="s">
        <v>8</v>
      </c>
      <c r="F3" s="2" t="s">
        <v>7</v>
      </c>
      <c r="G3" s="3" t="s">
        <v>10</v>
      </c>
      <c r="H3" s="3" t="s">
        <v>11</v>
      </c>
      <c r="I3" s="3" t="s">
        <v>12</v>
      </c>
      <c r="J3" s="4"/>
      <c r="K3" s="15" t="s">
        <v>4</v>
      </c>
      <c r="L3" s="16" t="s">
        <v>5</v>
      </c>
      <c r="M3" s="17" t="s">
        <v>6</v>
      </c>
      <c r="N3" s="18" t="s">
        <v>16</v>
      </c>
      <c r="O3" s="15" t="s">
        <v>4</v>
      </c>
      <c r="P3" s="16" t="s">
        <v>5</v>
      </c>
      <c r="Q3" s="17" t="s">
        <v>6</v>
      </c>
      <c r="R3" s="18" t="s">
        <v>16</v>
      </c>
      <c r="S3" s="19" t="s">
        <v>4</v>
      </c>
      <c r="T3" s="20" t="s">
        <v>5</v>
      </c>
      <c r="U3" s="21" t="s">
        <v>6</v>
      </c>
      <c r="V3" s="18" t="s">
        <v>16</v>
      </c>
      <c r="W3" s="43" t="s">
        <v>43</v>
      </c>
      <c r="X3" s="44" t="s">
        <v>44</v>
      </c>
      <c r="Y3" s="43" t="s">
        <v>43</v>
      </c>
      <c r="Z3" s="44" t="s">
        <v>44</v>
      </c>
      <c r="AA3" s="43" t="s">
        <v>43</v>
      </c>
      <c r="AB3" s="44" t="s">
        <v>44</v>
      </c>
      <c r="AC3" s="54"/>
      <c r="AD3" s="53"/>
    </row>
    <row r="4" spans="1:30" ht="23.4" customHeight="1" x14ac:dyDescent="0.3">
      <c r="A4" s="49" t="s">
        <v>47</v>
      </c>
      <c r="B4" s="50" t="s">
        <v>48</v>
      </c>
      <c r="C4" s="24">
        <v>12</v>
      </c>
      <c r="D4" s="46">
        <v>22</v>
      </c>
      <c r="E4" s="47">
        <v>40</v>
      </c>
      <c r="F4" s="48">
        <v>24</v>
      </c>
      <c r="G4" s="25">
        <v>24</v>
      </c>
      <c r="H4" s="26">
        <v>41</v>
      </c>
      <c r="I4" s="27">
        <v>20</v>
      </c>
      <c r="J4" s="28"/>
      <c r="K4" s="22">
        <f>D4</f>
        <v>22</v>
      </c>
      <c r="L4" s="29">
        <f>G4</f>
        <v>24</v>
      </c>
      <c r="M4" s="39">
        <f t="shared" ref="M4:M29" si="0">((L4*$C$1*60)/(1000*$K$2))/$C4</f>
        <v>1</v>
      </c>
      <c r="N4" s="23">
        <f>ABS(K4-L4)</f>
        <v>2</v>
      </c>
      <c r="O4" s="22">
        <f>E4</f>
        <v>40</v>
      </c>
      <c r="P4" s="30">
        <f>H4</f>
        <v>41</v>
      </c>
      <c r="Q4" s="39">
        <f t="shared" ref="Q4:Q29" si="1">((P4*$C$1*60)/(1000*$O$2))/$C4</f>
        <v>0.85416666666666663</v>
      </c>
      <c r="R4" s="23">
        <f>ABS(O4-P4)</f>
        <v>1</v>
      </c>
      <c r="S4" s="22">
        <f>F4</f>
        <v>24</v>
      </c>
      <c r="T4" s="30">
        <f>I4</f>
        <v>20</v>
      </c>
      <c r="U4" s="39">
        <f>((T4*$C$1*60)/(1000*$S$2))/$C4</f>
        <v>0.83333333333333337</v>
      </c>
      <c r="V4" s="23">
        <f>ABS(S4-T4)</f>
        <v>4</v>
      </c>
      <c r="W4" s="43">
        <f>VLOOKUP(M4,'barèmes 3E3'!$B$3:$C$11,2)</f>
        <v>2</v>
      </c>
      <c r="X4" s="44">
        <f>VLOOKUP(N4,'barèmes 3E3'!$B$14:$C$21,2)</f>
        <v>0.5</v>
      </c>
      <c r="Y4" s="43">
        <f>VLOOKUP(Q4,'barèmes 3E3'!$D$3:$E$11,2)</f>
        <v>2</v>
      </c>
      <c r="Z4" s="44">
        <f>VLOOKUP(R4,'barèmes 3E3'!$D$14:$E$21,2)</f>
        <v>3</v>
      </c>
      <c r="AA4" s="43">
        <f>VLOOKUP(U4,'barèmes 3E3'!$F$3:$G$11,2)</f>
        <v>1</v>
      </c>
      <c r="AB4" s="44">
        <f>VLOOKUP(V4,'barèmes 3E3'!$F$14:$G$22,2)</f>
        <v>0</v>
      </c>
      <c r="AC4" s="51">
        <v>3</v>
      </c>
      <c r="AD4" s="45">
        <f>AC4+AB4+AA4+Z4+Y4+X4+W4</f>
        <v>11.5</v>
      </c>
    </row>
    <row r="5" spans="1:30" ht="23.4" customHeight="1" x14ac:dyDescent="0.3">
      <c r="A5" s="49"/>
      <c r="B5" s="50"/>
      <c r="C5" s="24"/>
      <c r="D5" s="46"/>
      <c r="E5" s="47"/>
      <c r="F5" s="48"/>
      <c r="G5" s="31"/>
      <c r="H5" s="32"/>
      <c r="I5" s="33"/>
      <c r="J5" s="28"/>
      <c r="K5" s="22">
        <f t="shared" ref="K5:K29" si="2">D5</f>
        <v>0</v>
      </c>
      <c r="L5" s="29">
        <f t="shared" ref="L5:L29" si="3">G5</f>
        <v>0</v>
      </c>
      <c r="M5" s="39" t="e">
        <f t="shared" si="0"/>
        <v>#DIV/0!</v>
      </c>
      <c r="N5" s="23">
        <f t="shared" ref="N5:N29" si="4">ABS(K5-L5)</f>
        <v>0</v>
      </c>
      <c r="O5" s="22">
        <f t="shared" ref="O5:O29" si="5">E5</f>
        <v>0</v>
      </c>
      <c r="P5" s="30">
        <f t="shared" ref="P5:P29" si="6">H5</f>
        <v>0</v>
      </c>
      <c r="Q5" s="39" t="e">
        <f t="shared" si="1"/>
        <v>#DIV/0!</v>
      </c>
      <c r="R5" s="23">
        <f t="shared" ref="R5:R29" si="7">ABS(O5-P5)</f>
        <v>0</v>
      </c>
      <c r="S5" s="22">
        <f t="shared" ref="S5:S29" si="8">F5</f>
        <v>0</v>
      </c>
      <c r="T5" s="30">
        <f t="shared" ref="T5:T29" si="9">I5</f>
        <v>0</v>
      </c>
      <c r="U5" s="39" t="e">
        <f t="shared" ref="U5:U29" si="10">((T5*$C$1*60)/(1000*$S$2))/$C5</f>
        <v>#DIV/0!</v>
      </c>
      <c r="V5" s="23">
        <f t="shared" ref="V5:V29" si="11">ABS(S5-T5)</f>
        <v>0</v>
      </c>
      <c r="W5" s="43" t="e">
        <f>VLOOKUP(M5,'barèmes 3E3'!$B$3:$C$11,2)</f>
        <v>#DIV/0!</v>
      </c>
      <c r="X5" s="44">
        <f>VLOOKUP(N5,'barèmes 3E3'!$B$14:$C$21,2)</f>
        <v>2</v>
      </c>
      <c r="Y5" s="43" t="e">
        <f>VLOOKUP(Q5,'barèmes 3E3'!$D$3:$E$11,2)</f>
        <v>#DIV/0!</v>
      </c>
      <c r="Z5" s="44">
        <f>VLOOKUP(R5,'barèmes 3E3'!$D$14:$E$21,2)</f>
        <v>3</v>
      </c>
      <c r="AA5" s="43" t="e">
        <f>VLOOKUP(U5,'barèmes 3E3'!$F$3:$G$11,2)</f>
        <v>#DIV/0!</v>
      </c>
      <c r="AB5" s="44">
        <f>VLOOKUP(V5,'barèmes 3E3'!$F$14:$G$22,2)</f>
        <v>3</v>
      </c>
      <c r="AC5" s="51"/>
      <c r="AD5" s="45" t="e">
        <f t="shared" ref="AD5:AD29" si="12">AC5+AB5+AA5+Z5+Y5+X5+W5</f>
        <v>#DIV/0!</v>
      </c>
    </row>
    <row r="6" spans="1:30" ht="23.4" customHeight="1" x14ac:dyDescent="0.3">
      <c r="A6" s="49"/>
      <c r="B6" s="50"/>
      <c r="C6" s="24"/>
      <c r="D6" s="46"/>
      <c r="E6" s="47"/>
      <c r="F6" s="48"/>
      <c r="G6" s="31"/>
      <c r="H6" s="32"/>
      <c r="I6" s="33"/>
      <c r="J6" s="28"/>
      <c r="K6" s="22">
        <f t="shared" si="2"/>
        <v>0</v>
      </c>
      <c r="L6" s="29">
        <f t="shared" si="3"/>
        <v>0</v>
      </c>
      <c r="M6" s="39" t="e">
        <f t="shared" si="0"/>
        <v>#DIV/0!</v>
      </c>
      <c r="N6" s="23">
        <f t="shared" si="4"/>
        <v>0</v>
      </c>
      <c r="O6" s="22">
        <f t="shared" si="5"/>
        <v>0</v>
      </c>
      <c r="P6" s="30">
        <f t="shared" si="6"/>
        <v>0</v>
      </c>
      <c r="Q6" s="39" t="e">
        <f t="shared" si="1"/>
        <v>#DIV/0!</v>
      </c>
      <c r="R6" s="23">
        <f t="shared" si="7"/>
        <v>0</v>
      </c>
      <c r="S6" s="22">
        <f t="shared" si="8"/>
        <v>0</v>
      </c>
      <c r="T6" s="30">
        <f t="shared" si="9"/>
        <v>0</v>
      </c>
      <c r="U6" s="39" t="e">
        <f t="shared" si="10"/>
        <v>#DIV/0!</v>
      </c>
      <c r="V6" s="23">
        <f t="shared" si="11"/>
        <v>0</v>
      </c>
      <c r="W6" s="43" t="e">
        <f>VLOOKUP(M6,'barèmes 3E3'!$B$3:$C$11,2)</f>
        <v>#DIV/0!</v>
      </c>
      <c r="X6" s="44">
        <f>VLOOKUP(N6,'barèmes 3E3'!$B$14:$C$21,2)</f>
        <v>2</v>
      </c>
      <c r="Y6" s="43" t="e">
        <f>VLOOKUP(Q6,'barèmes 3E3'!$D$3:$E$11,2)</f>
        <v>#DIV/0!</v>
      </c>
      <c r="Z6" s="44">
        <f>VLOOKUP(R6,'barèmes 3E3'!$D$14:$E$21,2)</f>
        <v>3</v>
      </c>
      <c r="AA6" s="43" t="e">
        <f>VLOOKUP(U6,'barèmes 3E3'!$F$3:$G$11,2)</f>
        <v>#DIV/0!</v>
      </c>
      <c r="AB6" s="44">
        <f>VLOOKUP(V6,'barèmes 3E3'!$F$14:$G$22,2)</f>
        <v>3</v>
      </c>
      <c r="AC6" s="51"/>
      <c r="AD6" s="45" t="e">
        <f t="shared" si="12"/>
        <v>#DIV/0!</v>
      </c>
    </row>
    <row r="7" spans="1:30" ht="23.4" customHeight="1" x14ac:dyDescent="0.3">
      <c r="A7" s="49"/>
      <c r="B7" s="50"/>
      <c r="C7" s="24"/>
      <c r="D7" s="46"/>
      <c r="E7" s="47"/>
      <c r="F7" s="48"/>
      <c r="G7" s="31"/>
      <c r="H7" s="32"/>
      <c r="I7" s="33"/>
      <c r="J7" s="28"/>
      <c r="K7" s="22">
        <f t="shared" si="2"/>
        <v>0</v>
      </c>
      <c r="L7" s="29">
        <f t="shared" si="3"/>
        <v>0</v>
      </c>
      <c r="M7" s="39" t="e">
        <f t="shared" si="0"/>
        <v>#DIV/0!</v>
      </c>
      <c r="N7" s="23">
        <f t="shared" si="4"/>
        <v>0</v>
      </c>
      <c r="O7" s="22">
        <f t="shared" si="5"/>
        <v>0</v>
      </c>
      <c r="P7" s="30">
        <f t="shared" si="6"/>
        <v>0</v>
      </c>
      <c r="Q7" s="39" t="e">
        <f t="shared" si="1"/>
        <v>#DIV/0!</v>
      </c>
      <c r="R7" s="23">
        <f t="shared" si="7"/>
        <v>0</v>
      </c>
      <c r="S7" s="22">
        <f t="shared" si="8"/>
        <v>0</v>
      </c>
      <c r="T7" s="30">
        <f t="shared" si="9"/>
        <v>0</v>
      </c>
      <c r="U7" s="39" t="e">
        <f t="shared" si="10"/>
        <v>#DIV/0!</v>
      </c>
      <c r="V7" s="23">
        <f t="shared" si="11"/>
        <v>0</v>
      </c>
      <c r="W7" s="43" t="e">
        <f>VLOOKUP(M7,'barèmes 3E3'!$B$3:$C$11,2)</f>
        <v>#DIV/0!</v>
      </c>
      <c r="X7" s="44">
        <f>VLOOKUP(N7,'barèmes 3E3'!$B$14:$C$21,2)</f>
        <v>2</v>
      </c>
      <c r="Y7" s="43" t="e">
        <f>VLOOKUP(Q7,'barèmes 3E3'!$D$3:$E$11,2)</f>
        <v>#DIV/0!</v>
      </c>
      <c r="Z7" s="44">
        <f>VLOOKUP(R7,'barèmes 3E3'!$D$14:$E$21,2)</f>
        <v>3</v>
      </c>
      <c r="AA7" s="43" t="e">
        <f>VLOOKUP(U7,'barèmes 3E3'!$F$3:$G$11,2)</f>
        <v>#DIV/0!</v>
      </c>
      <c r="AB7" s="44">
        <f>VLOOKUP(V7,'barèmes 3E3'!$F$14:$G$22,2)</f>
        <v>3</v>
      </c>
      <c r="AC7" s="51"/>
      <c r="AD7" s="45" t="e">
        <f t="shared" si="12"/>
        <v>#DIV/0!</v>
      </c>
    </row>
    <row r="8" spans="1:30" ht="23.4" customHeight="1" x14ac:dyDescent="0.3">
      <c r="A8" s="49"/>
      <c r="B8" s="50"/>
      <c r="C8" s="24"/>
      <c r="D8" s="46"/>
      <c r="E8" s="47"/>
      <c r="F8" s="48"/>
      <c r="G8" s="31"/>
      <c r="H8" s="32"/>
      <c r="I8" s="33"/>
      <c r="J8" s="28"/>
      <c r="K8" s="22">
        <f t="shared" si="2"/>
        <v>0</v>
      </c>
      <c r="L8" s="29">
        <f t="shared" si="3"/>
        <v>0</v>
      </c>
      <c r="M8" s="39" t="e">
        <f t="shared" si="0"/>
        <v>#DIV/0!</v>
      </c>
      <c r="N8" s="23">
        <f t="shared" si="4"/>
        <v>0</v>
      </c>
      <c r="O8" s="22">
        <f t="shared" si="5"/>
        <v>0</v>
      </c>
      <c r="P8" s="30">
        <f t="shared" si="6"/>
        <v>0</v>
      </c>
      <c r="Q8" s="39" t="e">
        <f t="shared" si="1"/>
        <v>#DIV/0!</v>
      </c>
      <c r="R8" s="23">
        <f t="shared" si="7"/>
        <v>0</v>
      </c>
      <c r="S8" s="22">
        <f t="shared" si="8"/>
        <v>0</v>
      </c>
      <c r="T8" s="30">
        <f t="shared" si="9"/>
        <v>0</v>
      </c>
      <c r="U8" s="39" t="e">
        <f t="shared" si="10"/>
        <v>#DIV/0!</v>
      </c>
      <c r="V8" s="23">
        <f t="shared" si="11"/>
        <v>0</v>
      </c>
      <c r="W8" s="43" t="e">
        <f>VLOOKUP(M8,'barèmes 3E3'!$B$3:$C$11,2)</f>
        <v>#DIV/0!</v>
      </c>
      <c r="X8" s="44">
        <f>VLOOKUP(N8,'barèmes 3E3'!$B$14:$C$21,2)</f>
        <v>2</v>
      </c>
      <c r="Y8" s="43" t="e">
        <f>VLOOKUP(Q8,'barèmes 3E3'!$D$3:$E$11,2)</f>
        <v>#DIV/0!</v>
      </c>
      <c r="Z8" s="44">
        <f>VLOOKUP(R8,'barèmes 3E3'!$D$14:$E$21,2)</f>
        <v>3</v>
      </c>
      <c r="AA8" s="43" t="e">
        <f>VLOOKUP(U8,'barèmes 3E3'!$F$3:$G$11,2)</f>
        <v>#DIV/0!</v>
      </c>
      <c r="AB8" s="44">
        <f>VLOOKUP(V8,'barèmes 3E3'!$F$14:$G$22,2)</f>
        <v>3</v>
      </c>
      <c r="AC8" s="51"/>
      <c r="AD8" s="45" t="e">
        <f t="shared" si="12"/>
        <v>#DIV/0!</v>
      </c>
    </row>
    <row r="9" spans="1:30" ht="23.4" customHeight="1" x14ac:dyDescent="0.3">
      <c r="A9" s="49"/>
      <c r="B9" s="50"/>
      <c r="C9" s="24"/>
      <c r="D9" s="46"/>
      <c r="E9" s="47"/>
      <c r="F9" s="48"/>
      <c r="G9" s="31"/>
      <c r="H9" s="32"/>
      <c r="I9" s="33"/>
      <c r="J9" s="28"/>
      <c r="K9" s="22">
        <f t="shared" si="2"/>
        <v>0</v>
      </c>
      <c r="L9" s="29">
        <f t="shared" si="3"/>
        <v>0</v>
      </c>
      <c r="M9" s="39" t="e">
        <f t="shared" si="0"/>
        <v>#DIV/0!</v>
      </c>
      <c r="N9" s="23">
        <f t="shared" si="4"/>
        <v>0</v>
      </c>
      <c r="O9" s="22">
        <f t="shared" si="5"/>
        <v>0</v>
      </c>
      <c r="P9" s="30">
        <f t="shared" si="6"/>
        <v>0</v>
      </c>
      <c r="Q9" s="39" t="e">
        <f t="shared" si="1"/>
        <v>#DIV/0!</v>
      </c>
      <c r="R9" s="23">
        <f t="shared" si="7"/>
        <v>0</v>
      </c>
      <c r="S9" s="22">
        <f t="shared" si="8"/>
        <v>0</v>
      </c>
      <c r="T9" s="30">
        <f t="shared" si="9"/>
        <v>0</v>
      </c>
      <c r="U9" s="39" t="e">
        <f t="shared" si="10"/>
        <v>#DIV/0!</v>
      </c>
      <c r="V9" s="23">
        <f t="shared" si="11"/>
        <v>0</v>
      </c>
      <c r="W9" s="43" t="e">
        <f>VLOOKUP(M9,'barèmes 3E3'!$B$3:$C$11,2)</f>
        <v>#DIV/0!</v>
      </c>
      <c r="X9" s="44">
        <f>VLOOKUP(N9,'barèmes 3E3'!$B$14:$C$21,2)</f>
        <v>2</v>
      </c>
      <c r="Y9" s="43" t="e">
        <f>VLOOKUP(Q9,'barèmes 3E3'!$D$3:$E$11,2)</f>
        <v>#DIV/0!</v>
      </c>
      <c r="Z9" s="44">
        <f>VLOOKUP(R9,'barèmes 3E3'!$D$14:$E$21,2)</f>
        <v>3</v>
      </c>
      <c r="AA9" s="43" t="e">
        <f>VLOOKUP(U9,'barèmes 3E3'!$F$3:$G$11,2)</f>
        <v>#DIV/0!</v>
      </c>
      <c r="AB9" s="44">
        <f>VLOOKUP(V9,'barèmes 3E3'!$F$14:$G$22,2)</f>
        <v>3</v>
      </c>
      <c r="AC9" s="51"/>
      <c r="AD9" s="45" t="e">
        <f t="shared" si="12"/>
        <v>#DIV/0!</v>
      </c>
    </row>
    <row r="10" spans="1:30" ht="23.4" customHeight="1" x14ac:dyDescent="0.3">
      <c r="A10" s="49"/>
      <c r="B10" s="50"/>
      <c r="C10" s="24"/>
      <c r="D10" s="46"/>
      <c r="E10" s="47"/>
      <c r="F10" s="48"/>
      <c r="G10" s="31"/>
      <c r="H10" s="32"/>
      <c r="I10" s="33"/>
      <c r="J10" s="28"/>
      <c r="K10" s="22">
        <f t="shared" si="2"/>
        <v>0</v>
      </c>
      <c r="L10" s="29">
        <f t="shared" si="3"/>
        <v>0</v>
      </c>
      <c r="M10" s="39" t="e">
        <f t="shared" si="0"/>
        <v>#DIV/0!</v>
      </c>
      <c r="N10" s="23">
        <f t="shared" si="4"/>
        <v>0</v>
      </c>
      <c r="O10" s="22">
        <f t="shared" si="5"/>
        <v>0</v>
      </c>
      <c r="P10" s="30">
        <f t="shared" si="6"/>
        <v>0</v>
      </c>
      <c r="Q10" s="39" t="e">
        <f t="shared" si="1"/>
        <v>#DIV/0!</v>
      </c>
      <c r="R10" s="23">
        <f t="shared" si="7"/>
        <v>0</v>
      </c>
      <c r="S10" s="22">
        <f t="shared" si="8"/>
        <v>0</v>
      </c>
      <c r="T10" s="30">
        <f t="shared" si="9"/>
        <v>0</v>
      </c>
      <c r="U10" s="39" t="e">
        <f t="shared" si="10"/>
        <v>#DIV/0!</v>
      </c>
      <c r="V10" s="23">
        <f t="shared" si="11"/>
        <v>0</v>
      </c>
      <c r="W10" s="43" t="e">
        <f>VLOOKUP(M10,'barèmes 3E3'!$B$3:$C$11,2)</f>
        <v>#DIV/0!</v>
      </c>
      <c r="X10" s="44">
        <f>VLOOKUP(N10,'barèmes 3E3'!$B$14:$C$21,2)</f>
        <v>2</v>
      </c>
      <c r="Y10" s="43" t="e">
        <f>VLOOKUP(Q10,'barèmes 3E3'!$D$3:$E$11,2)</f>
        <v>#DIV/0!</v>
      </c>
      <c r="Z10" s="44">
        <f>VLOOKUP(R10,'barèmes 3E3'!$D$14:$E$21,2)</f>
        <v>3</v>
      </c>
      <c r="AA10" s="43" t="e">
        <f>VLOOKUP(U10,'barèmes 3E3'!$F$3:$G$11,2)</f>
        <v>#DIV/0!</v>
      </c>
      <c r="AB10" s="44">
        <f>VLOOKUP(V10,'barèmes 3E3'!$F$14:$G$22,2)</f>
        <v>3</v>
      </c>
      <c r="AC10" s="51"/>
      <c r="AD10" s="45" t="e">
        <f t="shared" si="12"/>
        <v>#DIV/0!</v>
      </c>
    </row>
    <row r="11" spans="1:30" ht="23.4" customHeight="1" x14ac:dyDescent="0.3">
      <c r="A11" s="49"/>
      <c r="B11" s="50"/>
      <c r="C11" s="24"/>
      <c r="D11" s="46"/>
      <c r="E11" s="47"/>
      <c r="F11" s="48"/>
      <c r="G11" s="31"/>
      <c r="H11" s="32"/>
      <c r="I11" s="33"/>
      <c r="J11" s="28"/>
      <c r="K11" s="22">
        <f t="shared" si="2"/>
        <v>0</v>
      </c>
      <c r="L11" s="29">
        <f t="shared" si="3"/>
        <v>0</v>
      </c>
      <c r="M11" s="39" t="e">
        <f t="shared" si="0"/>
        <v>#DIV/0!</v>
      </c>
      <c r="N11" s="23">
        <f t="shared" si="4"/>
        <v>0</v>
      </c>
      <c r="O11" s="22">
        <f t="shared" si="5"/>
        <v>0</v>
      </c>
      <c r="P11" s="30">
        <f t="shared" si="6"/>
        <v>0</v>
      </c>
      <c r="Q11" s="39" t="e">
        <f t="shared" si="1"/>
        <v>#DIV/0!</v>
      </c>
      <c r="R11" s="23">
        <f t="shared" si="7"/>
        <v>0</v>
      </c>
      <c r="S11" s="22">
        <f t="shared" si="8"/>
        <v>0</v>
      </c>
      <c r="T11" s="30">
        <f t="shared" si="9"/>
        <v>0</v>
      </c>
      <c r="U11" s="39" t="e">
        <f t="shared" si="10"/>
        <v>#DIV/0!</v>
      </c>
      <c r="V11" s="23">
        <f t="shared" si="11"/>
        <v>0</v>
      </c>
      <c r="W11" s="43" t="e">
        <f>VLOOKUP(M11,'barèmes 3E3'!$B$3:$C$11,2)</f>
        <v>#DIV/0!</v>
      </c>
      <c r="X11" s="44">
        <f>VLOOKUP(N11,'barèmes 3E3'!$B$14:$C$21,2)</f>
        <v>2</v>
      </c>
      <c r="Y11" s="43" t="e">
        <f>VLOOKUP(Q11,'barèmes 3E3'!$D$3:$E$11,2)</f>
        <v>#DIV/0!</v>
      </c>
      <c r="Z11" s="44">
        <f>VLOOKUP(R11,'barèmes 3E3'!$D$14:$E$21,2)</f>
        <v>3</v>
      </c>
      <c r="AA11" s="43" t="e">
        <f>VLOOKUP(U11,'barèmes 3E3'!$F$3:$G$11,2)</f>
        <v>#DIV/0!</v>
      </c>
      <c r="AB11" s="44">
        <f>VLOOKUP(V11,'barèmes 3E3'!$F$14:$G$22,2)</f>
        <v>3</v>
      </c>
      <c r="AC11" s="51"/>
      <c r="AD11" s="45" t="e">
        <f t="shared" si="12"/>
        <v>#DIV/0!</v>
      </c>
    </row>
    <row r="12" spans="1:30" ht="23.4" customHeight="1" x14ac:dyDescent="0.3">
      <c r="A12" s="49"/>
      <c r="B12" s="50"/>
      <c r="C12" s="24"/>
      <c r="D12" s="46"/>
      <c r="E12" s="47"/>
      <c r="F12" s="48"/>
      <c r="G12" s="31"/>
      <c r="H12" s="32"/>
      <c r="I12" s="33"/>
      <c r="J12" s="28"/>
      <c r="K12" s="22">
        <f t="shared" si="2"/>
        <v>0</v>
      </c>
      <c r="L12" s="29">
        <f t="shared" si="3"/>
        <v>0</v>
      </c>
      <c r="M12" s="39" t="e">
        <f t="shared" si="0"/>
        <v>#DIV/0!</v>
      </c>
      <c r="N12" s="23">
        <f t="shared" si="4"/>
        <v>0</v>
      </c>
      <c r="O12" s="22">
        <f t="shared" si="5"/>
        <v>0</v>
      </c>
      <c r="P12" s="30">
        <f t="shared" si="6"/>
        <v>0</v>
      </c>
      <c r="Q12" s="39" t="e">
        <f t="shared" si="1"/>
        <v>#DIV/0!</v>
      </c>
      <c r="R12" s="23">
        <f t="shared" si="7"/>
        <v>0</v>
      </c>
      <c r="S12" s="22">
        <f t="shared" si="8"/>
        <v>0</v>
      </c>
      <c r="T12" s="30">
        <f t="shared" si="9"/>
        <v>0</v>
      </c>
      <c r="U12" s="39" t="e">
        <f t="shared" si="10"/>
        <v>#DIV/0!</v>
      </c>
      <c r="V12" s="23">
        <f t="shared" si="11"/>
        <v>0</v>
      </c>
      <c r="W12" s="43" t="e">
        <f>VLOOKUP(M12,'barèmes 3E3'!$B$3:$C$11,2)</f>
        <v>#DIV/0!</v>
      </c>
      <c r="X12" s="44">
        <f>VLOOKUP(N12,'barèmes 3E3'!$B$14:$C$21,2)</f>
        <v>2</v>
      </c>
      <c r="Y12" s="43" t="e">
        <f>VLOOKUP(Q12,'barèmes 3E3'!$D$3:$E$11,2)</f>
        <v>#DIV/0!</v>
      </c>
      <c r="Z12" s="44">
        <f>VLOOKUP(R12,'barèmes 3E3'!$D$14:$E$21,2)</f>
        <v>3</v>
      </c>
      <c r="AA12" s="43" t="e">
        <f>VLOOKUP(U12,'barèmes 3E3'!$F$3:$G$11,2)</f>
        <v>#DIV/0!</v>
      </c>
      <c r="AB12" s="44">
        <f>VLOOKUP(V12,'barèmes 3E3'!$F$14:$G$22,2)</f>
        <v>3</v>
      </c>
      <c r="AC12" s="51"/>
      <c r="AD12" s="45" t="e">
        <f t="shared" si="12"/>
        <v>#DIV/0!</v>
      </c>
    </row>
    <row r="13" spans="1:30" ht="23.4" customHeight="1" x14ac:dyDescent="0.3">
      <c r="A13" s="49"/>
      <c r="B13" s="50"/>
      <c r="C13" s="24"/>
      <c r="D13" s="46"/>
      <c r="E13" s="47"/>
      <c r="F13" s="48"/>
      <c r="G13" s="31"/>
      <c r="H13" s="32"/>
      <c r="I13" s="33"/>
      <c r="J13" s="28"/>
      <c r="K13" s="22">
        <f t="shared" si="2"/>
        <v>0</v>
      </c>
      <c r="L13" s="29">
        <f t="shared" si="3"/>
        <v>0</v>
      </c>
      <c r="M13" s="39" t="e">
        <f t="shared" si="0"/>
        <v>#DIV/0!</v>
      </c>
      <c r="N13" s="23">
        <f t="shared" si="4"/>
        <v>0</v>
      </c>
      <c r="O13" s="22">
        <f t="shared" si="5"/>
        <v>0</v>
      </c>
      <c r="P13" s="30">
        <f t="shared" si="6"/>
        <v>0</v>
      </c>
      <c r="Q13" s="39" t="e">
        <f t="shared" si="1"/>
        <v>#DIV/0!</v>
      </c>
      <c r="R13" s="23">
        <f t="shared" si="7"/>
        <v>0</v>
      </c>
      <c r="S13" s="22">
        <f t="shared" si="8"/>
        <v>0</v>
      </c>
      <c r="T13" s="30">
        <f t="shared" si="9"/>
        <v>0</v>
      </c>
      <c r="U13" s="39" t="e">
        <f t="shared" si="10"/>
        <v>#DIV/0!</v>
      </c>
      <c r="V13" s="23">
        <f t="shared" si="11"/>
        <v>0</v>
      </c>
      <c r="W13" s="43" t="e">
        <f>VLOOKUP(M13,'barèmes 3E3'!$B$3:$C$11,2)</f>
        <v>#DIV/0!</v>
      </c>
      <c r="X13" s="44">
        <f>VLOOKUP(N13,'barèmes 3E3'!$B$14:$C$21,2)</f>
        <v>2</v>
      </c>
      <c r="Y13" s="43" t="e">
        <f>VLOOKUP(Q13,'barèmes 3E3'!$D$3:$E$11,2)</f>
        <v>#DIV/0!</v>
      </c>
      <c r="Z13" s="44">
        <f>VLOOKUP(R13,'barèmes 3E3'!$D$14:$E$21,2)</f>
        <v>3</v>
      </c>
      <c r="AA13" s="43" t="e">
        <f>VLOOKUP(U13,'barèmes 3E3'!$F$3:$G$11,2)</f>
        <v>#DIV/0!</v>
      </c>
      <c r="AB13" s="44">
        <f>VLOOKUP(V13,'barèmes 3E3'!$F$14:$G$22,2)</f>
        <v>3</v>
      </c>
      <c r="AC13" s="51"/>
      <c r="AD13" s="45" t="e">
        <f t="shared" si="12"/>
        <v>#DIV/0!</v>
      </c>
    </row>
    <row r="14" spans="1:30" ht="23.4" customHeight="1" x14ac:dyDescent="0.3">
      <c r="A14" s="49"/>
      <c r="B14" s="50"/>
      <c r="C14" s="24"/>
      <c r="D14" s="46"/>
      <c r="E14" s="47"/>
      <c r="F14" s="48"/>
      <c r="G14" s="31"/>
      <c r="H14" s="32"/>
      <c r="I14" s="33"/>
      <c r="J14" s="28"/>
      <c r="K14" s="22">
        <f t="shared" si="2"/>
        <v>0</v>
      </c>
      <c r="L14" s="29">
        <f t="shared" si="3"/>
        <v>0</v>
      </c>
      <c r="M14" s="39" t="e">
        <f t="shared" si="0"/>
        <v>#DIV/0!</v>
      </c>
      <c r="N14" s="23">
        <f t="shared" si="4"/>
        <v>0</v>
      </c>
      <c r="O14" s="22">
        <f t="shared" si="5"/>
        <v>0</v>
      </c>
      <c r="P14" s="30">
        <f t="shared" si="6"/>
        <v>0</v>
      </c>
      <c r="Q14" s="39" t="e">
        <f t="shared" si="1"/>
        <v>#DIV/0!</v>
      </c>
      <c r="R14" s="23">
        <f t="shared" si="7"/>
        <v>0</v>
      </c>
      <c r="S14" s="22">
        <f t="shared" si="8"/>
        <v>0</v>
      </c>
      <c r="T14" s="30">
        <f t="shared" si="9"/>
        <v>0</v>
      </c>
      <c r="U14" s="39" t="e">
        <f t="shared" si="10"/>
        <v>#DIV/0!</v>
      </c>
      <c r="V14" s="23">
        <f t="shared" si="11"/>
        <v>0</v>
      </c>
      <c r="W14" s="43" t="e">
        <f>VLOOKUP(M14,'barèmes 3E3'!$B$3:$C$11,2)</f>
        <v>#DIV/0!</v>
      </c>
      <c r="X14" s="44">
        <f>VLOOKUP(N14,'barèmes 3E3'!$B$14:$C$21,2)</f>
        <v>2</v>
      </c>
      <c r="Y14" s="43" t="e">
        <f>VLOOKUP(Q14,'barèmes 3E3'!$D$3:$E$11,2)</f>
        <v>#DIV/0!</v>
      </c>
      <c r="Z14" s="44">
        <f>VLOOKUP(R14,'barèmes 3E3'!$D$14:$E$21,2)</f>
        <v>3</v>
      </c>
      <c r="AA14" s="43" t="e">
        <f>VLOOKUP(U14,'barèmes 3E3'!$F$3:$G$11,2)</f>
        <v>#DIV/0!</v>
      </c>
      <c r="AB14" s="44">
        <f>VLOOKUP(V14,'barèmes 3E3'!$F$14:$G$22,2)</f>
        <v>3</v>
      </c>
      <c r="AC14" s="51"/>
      <c r="AD14" s="45" t="e">
        <f t="shared" si="12"/>
        <v>#DIV/0!</v>
      </c>
    </row>
    <row r="15" spans="1:30" ht="23.4" customHeight="1" x14ac:dyDescent="0.3">
      <c r="A15" s="49"/>
      <c r="B15" s="50"/>
      <c r="C15" s="24"/>
      <c r="D15" s="46"/>
      <c r="E15" s="47"/>
      <c r="F15" s="48"/>
      <c r="G15" s="31"/>
      <c r="H15" s="32"/>
      <c r="I15" s="33"/>
      <c r="J15" s="28"/>
      <c r="K15" s="22">
        <f t="shared" si="2"/>
        <v>0</v>
      </c>
      <c r="L15" s="29">
        <f t="shared" si="3"/>
        <v>0</v>
      </c>
      <c r="M15" s="39" t="e">
        <f t="shared" si="0"/>
        <v>#DIV/0!</v>
      </c>
      <c r="N15" s="23">
        <f t="shared" si="4"/>
        <v>0</v>
      </c>
      <c r="O15" s="22">
        <f t="shared" si="5"/>
        <v>0</v>
      </c>
      <c r="P15" s="30">
        <f t="shared" si="6"/>
        <v>0</v>
      </c>
      <c r="Q15" s="39" t="e">
        <f t="shared" si="1"/>
        <v>#DIV/0!</v>
      </c>
      <c r="R15" s="23">
        <f t="shared" si="7"/>
        <v>0</v>
      </c>
      <c r="S15" s="22">
        <f t="shared" si="8"/>
        <v>0</v>
      </c>
      <c r="T15" s="30">
        <f t="shared" si="9"/>
        <v>0</v>
      </c>
      <c r="U15" s="39" t="e">
        <f t="shared" si="10"/>
        <v>#DIV/0!</v>
      </c>
      <c r="V15" s="23">
        <f t="shared" si="11"/>
        <v>0</v>
      </c>
      <c r="W15" s="43" t="e">
        <f>VLOOKUP(M15,'barèmes 3E3'!$B$3:$C$11,2)</f>
        <v>#DIV/0!</v>
      </c>
      <c r="X15" s="44">
        <f>VLOOKUP(N15,'barèmes 3E3'!$B$14:$C$21,2)</f>
        <v>2</v>
      </c>
      <c r="Y15" s="43" t="e">
        <f>VLOOKUP(Q15,'barèmes 3E3'!$D$3:$E$11,2)</f>
        <v>#DIV/0!</v>
      </c>
      <c r="Z15" s="44">
        <f>VLOOKUP(R15,'barèmes 3E3'!$D$14:$E$21,2)</f>
        <v>3</v>
      </c>
      <c r="AA15" s="43" t="e">
        <f>VLOOKUP(U15,'barèmes 3E3'!$F$3:$G$11,2)</f>
        <v>#DIV/0!</v>
      </c>
      <c r="AB15" s="44">
        <f>VLOOKUP(V15,'barèmes 3E3'!$F$14:$G$22,2)</f>
        <v>3</v>
      </c>
      <c r="AC15" s="51"/>
      <c r="AD15" s="45" t="e">
        <f t="shared" si="12"/>
        <v>#DIV/0!</v>
      </c>
    </row>
    <row r="16" spans="1:30" ht="23.4" customHeight="1" x14ac:dyDescent="0.3">
      <c r="A16" s="49"/>
      <c r="B16" s="50"/>
      <c r="C16" s="24"/>
      <c r="D16" s="46"/>
      <c r="E16" s="47"/>
      <c r="F16" s="48"/>
      <c r="G16" s="31"/>
      <c r="H16" s="32"/>
      <c r="I16" s="33"/>
      <c r="J16" s="28"/>
      <c r="K16" s="22">
        <f t="shared" si="2"/>
        <v>0</v>
      </c>
      <c r="L16" s="29">
        <f t="shared" si="3"/>
        <v>0</v>
      </c>
      <c r="M16" s="39" t="e">
        <f t="shared" si="0"/>
        <v>#DIV/0!</v>
      </c>
      <c r="N16" s="23">
        <f t="shared" si="4"/>
        <v>0</v>
      </c>
      <c r="O16" s="22">
        <f t="shared" si="5"/>
        <v>0</v>
      </c>
      <c r="P16" s="30">
        <f t="shared" si="6"/>
        <v>0</v>
      </c>
      <c r="Q16" s="39" t="e">
        <f t="shared" si="1"/>
        <v>#DIV/0!</v>
      </c>
      <c r="R16" s="23">
        <f t="shared" si="7"/>
        <v>0</v>
      </c>
      <c r="S16" s="22">
        <f t="shared" si="8"/>
        <v>0</v>
      </c>
      <c r="T16" s="30">
        <f t="shared" si="9"/>
        <v>0</v>
      </c>
      <c r="U16" s="39" t="e">
        <f t="shared" si="10"/>
        <v>#DIV/0!</v>
      </c>
      <c r="V16" s="23">
        <f t="shared" si="11"/>
        <v>0</v>
      </c>
      <c r="W16" s="43" t="e">
        <f>VLOOKUP(M16,'barèmes 3E3'!$B$3:$C$11,2)</f>
        <v>#DIV/0!</v>
      </c>
      <c r="X16" s="44">
        <f>VLOOKUP(N16,'barèmes 3E3'!$B$14:$C$21,2)</f>
        <v>2</v>
      </c>
      <c r="Y16" s="43" t="e">
        <f>VLOOKUP(Q16,'barèmes 3E3'!$D$3:$E$11,2)</f>
        <v>#DIV/0!</v>
      </c>
      <c r="Z16" s="44">
        <f>VLOOKUP(R16,'barèmes 3E3'!$D$14:$E$21,2)</f>
        <v>3</v>
      </c>
      <c r="AA16" s="43" t="e">
        <f>VLOOKUP(U16,'barèmes 3E3'!$F$3:$G$11,2)</f>
        <v>#DIV/0!</v>
      </c>
      <c r="AB16" s="44">
        <f>VLOOKUP(V16,'barèmes 3E3'!$F$14:$G$22,2)</f>
        <v>3</v>
      </c>
      <c r="AC16" s="51"/>
      <c r="AD16" s="45" t="e">
        <f t="shared" si="12"/>
        <v>#DIV/0!</v>
      </c>
    </row>
    <row r="17" spans="1:30" ht="23.4" customHeight="1" x14ac:dyDescent="0.3">
      <c r="A17" s="49"/>
      <c r="B17" s="50"/>
      <c r="C17" s="24"/>
      <c r="D17" s="46"/>
      <c r="E17" s="47"/>
      <c r="F17" s="48"/>
      <c r="G17" s="31"/>
      <c r="H17" s="32"/>
      <c r="I17" s="33"/>
      <c r="J17" s="28"/>
      <c r="K17" s="22">
        <f t="shared" si="2"/>
        <v>0</v>
      </c>
      <c r="L17" s="29">
        <f t="shared" si="3"/>
        <v>0</v>
      </c>
      <c r="M17" s="39" t="e">
        <f t="shared" si="0"/>
        <v>#DIV/0!</v>
      </c>
      <c r="N17" s="23">
        <f t="shared" si="4"/>
        <v>0</v>
      </c>
      <c r="O17" s="22">
        <f t="shared" si="5"/>
        <v>0</v>
      </c>
      <c r="P17" s="30">
        <f t="shared" si="6"/>
        <v>0</v>
      </c>
      <c r="Q17" s="39" t="e">
        <f t="shared" si="1"/>
        <v>#DIV/0!</v>
      </c>
      <c r="R17" s="23">
        <f t="shared" si="7"/>
        <v>0</v>
      </c>
      <c r="S17" s="22">
        <f t="shared" si="8"/>
        <v>0</v>
      </c>
      <c r="T17" s="30">
        <f t="shared" si="9"/>
        <v>0</v>
      </c>
      <c r="U17" s="39" t="e">
        <f t="shared" si="10"/>
        <v>#DIV/0!</v>
      </c>
      <c r="V17" s="23">
        <f t="shared" si="11"/>
        <v>0</v>
      </c>
      <c r="W17" s="43" t="e">
        <f>VLOOKUP(M17,'barèmes 3E3'!$B$3:$C$11,2)</f>
        <v>#DIV/0!</v>
      </c>
      <c r="X17" s="44">
        <f>VLOOKUP(N17,'barèmes 3E3'!$B$14:$C$21,2)</f>
        <v>2</v>
      </c>
      <c r="Y17" s="43" t="e">
        <f>VLOOKUP(Q17,'barèmes 3E3'!$D$3:$E$11,2)</f>
        <v>#DIV/0!</v>
      </c>
      <c r="Z17" s="44">
        <f>VLOOKUP(R17,'barèmes 3E3'!$D$14:$E$21,2)</f>
        <v>3</v>
      </c>
      <c r="AA17" s="43" t="e">
        <f>VLOOKUP(U17,'barèmes 3E3'!$F$3:$G$11,2)</f>
        <v>#DIV/0!</v>
      </c>
      <c r="AB17" s="44">
        <f>VLOOKUP(V17,'barèmes 3E3'!$F$14:$G$22,2)</f>
        <v>3</v>
      </c>
      <c r="AC17" s="51"/>
      <c r="AD17" s="45" t="e">
        <f t="shared" si="12"/>
        <v>#DIV/0!</v>
      </c>
    </row>
    <row r="18" spans="1:30" ht="23.4" customHeight="1" x14ac:dyDescent="0.3">
      <c r="A18" s="49"/>
      <c r="B18" s="50"/>
      <c r="C18" s="24"/>
      <c r="D18" s="46"/>
      <c r="E18" s="47"/>
      <c r="F18" s="48"/>
      <c r="G18" s="31"/>
      <c r="H18" s="32"/>
      <c r="I18" s="33"/>
      <c r="J18" s="28"/>
      <c r="K18" s="22">
        <f t="shared" si="2"/>
        <v>0</v>
      </c>
      <c r="L18" s="29">
        <f t="shared" si="3"/>
        <v>0</v>
      </c>
      <c r="M18" s="39" t="e">
        <f t="shared" si="0"/>
        <v>#DIV/0!</v>
      </c>
      <c r="N18" s="23">
        <f t="shared" si="4"/>
        <v>0</v>
      </c>
      <c r="O18" s="22">
        <f t="shared" si="5"/>
        <v>0</v>
      </c>
      <c r="P18" s="30">
        <f t="shared" si="6"/>
        <v>0</v>
      </c>
      <c r="Q18" s="39" t="e">
        <f t="shared" si="1"/>
        <v>#DIV/0!</v>
      </c>
      <c r="R18" s="23">
        <f t="shared" si="7"/>
        <v>0</v>
      </c>
      <c r="S18" s="22">
        <f t="shared" si="8"/>
        <v>0</v>
      </c>
      <c r="T18" s="30">
        <f t="shared" si="9"/>
        <v>0</v>
      </c>
      <c r="U18" s="39" t="e">
        <f t="shared" si="10"/>
        <v>#DIV/0!</v>
      </c>
      <c r="V18" s="23">
        <f t="shared" si="11"/>
        <v>0</v>
      </c>
      <c r="W18" s="43" t="e">
        <f>VLOOKUP(M18,'barèmes 3E3'!$B$3:$C$11,2)</f>
        <v>#DIV/0!</v>
      </c>
      <c r="X18" s="44">
        <f>VLOOKUP(N18,'barèmes 3E3'!$B$14:$C$21,2)</f>
        <v>2</v>
      </c>
      <c r="Y18" s="43" t="e">
        <f>VLOOKUP(Q18,'barèmes 3E3'!$D$3:$E$11,2)</f>
        <v>#DIV/0!</v>
      </c>
      <c r="Z18" s="44">
        <f>VLOOKUP(R18,'barèmes 3E3'!$D$14:$E$21,2)</f>
        <v>3</v>
      </c>
      <c r="AA18" s="43" t="e">
        <f>VLOOKUP(U18,'barèmes 3E3'!$F$3:$G$11,2)</f>
        <v>#DIV/0!</v>
      </c>
      <c r="AB18" s="44">
        <f>VLOOKUP(V18,'barèmes 3E3'!$F$14:$G$22,2)</f>
        <v>3</v>
      </c>
      <c r="AC18" s="51"/>
      <c r="AD18" s="45" t="e">
        <f t="shared" si="12"/>
        <v>#DIV/0!</v>
      </c>
    </row>
    <row r="19" spans="1:30" ht="23.4" customHeight="1" x14ac:dyDescent="0.3">
      <c r="A19" s="49"/>
      <c r="B19" s="50"/>
      <c r="C19" s="24"/>
      <c r="D19" s="46"/>
      <c r="E19" s="47"/>
      <c r="F19" s="48"/>
      <c r="G19" s="31"/>
      <c r="H19" s="32"/>
      <c r="I19" s="33"/>
      <c r="J19" s="28"/>
      <c r="K19" s="22">
        <f t="shared" si="2"/>
        <v>0</v>
      </c>
      <c r="L19" s="29">
        <f t="shared" si="3"/>
        <v>0</v>
      </c>
      <c r="M19" s="39" t="e">
        <f t="shared" si="0"/>
        <v>#DIV/0!</v>
      </c>
      <c r="N19" s="23">
        <f t="shared" si="4"/>
        <v>0</v>
      </c>
      <c r="O19" s="22">
        <f t="shared" si="5"/>
        <v>0</v>
      </c>
      <c r="P19" s="30">
        <f t="shared" si="6"/>
        <v>0</v>
      </c>
      <c r="Q19" s="39" t="e">
        <f t="shared" si="1"/>
        <v>#DIV/0!</v>
      </c>
      <c r="R19" s="23">
        <f t="shared" si="7"/>
        <v>0</v>
      </c>
      <c r="S19" s="22">
        <f t="shared" si="8"/>
        <v>0</v>
      </c>
      <c r="T19" s="30">
        <f t="shared" si="9"/>
        <v>0</v>
      </c>
      <c r="U19" s="39" t="e">
        <f t="shared" si="10"/>
        <v>#DIV/0!</v>
      </c>
      <c r="V19" s="23">
        <f t="shared" si="11"/>
        <v>0</v>
      </c>
      <c r="W19" s="43" t="e">
        <f>VLOOKUP(M19,'barèmes 3E3'!$B$3:$C$11,2)</f>
        <v>#DIV/0!</v>
      </c>
      <c r="X19" s="44">
        <f>VLOOKUP(N19,'barèmes 3E3'!$B$14:$C$21,2)</f>
        <v>2</v>
      </c>
      <c r="Y19" s="43" t="e">
        <f>VLOOKUP(Q19,'barèmes 3E3'!$D$3:$E$11,2)</f>
        <v>#DIV/0!</v>
      </c>
      <c r="Z19" s="44">
        <f>VLOOKUP(R19,'barèmes 3E3'!$D$14:$E$21,2)</f>
        <v>3</v>
      </c>
      <c r="AA19" s="43" t="e">
        <f>VLOOKUP(U19,'barèmes 3E3'!$F$3:$G$11,2)</f>
        <v>#DIV/0!</v>
      </c>
      <c r="AB19" s="44">
        <f>VLOOKUP(V19,'barèmes 3E3'!$F$14:$G$22,2)</f>
        <v>3</v>
      </c>
      <c r="AC19" s="51"/>
      <c r="AD19" s="45" t="e">
        <f t="shared" si="12"/>
        <v>#DIV/0!</v>
      </c>
    </row>
    <row r="20" spans="1:30" ht="23.4" customHeight="1" x14ac:dyDescent="0.3">
      <c r="A20" s="49"/>
      <c r="B20" s="50"/>
      <c r="C20" s="24"/>
      <c r="D20" s="46"/>
      <c r="E20" s="47"/>
      <c r="F20" s="48"/>
      <c r="G20" s="31"/>
      <c r="H20" s="32"/>
      <c r="I20" s="33"/>
      <c r="J20" s="28"/>
      <c r="K20" s="22">
        <f t="shared" si="2"/>
        <v>0</v>
      </c>
      <c r="L20" s="29">
        <f t="shared" si="3"/>
        <v>0</v>
      </c>
      <c r="M20" s="39" t="e">
        <f t="shared" si="0"/>
        <v>#DIV/0!</v>
      </c>
      <c r="N20" s="23">
        <f t="shared" si="4"/>
        <v>0</v>
      </c>
      <c r="O20" s="22">
        <f t="shared" si="5"/>
        <v>0</v>
      </c>
      <c r="P20" s="30">
        <f t="shared" si="6"/>
        <v>0</v>
      </c>
      <c r="Q20" s="39" t="e">
        <f t="shared" si="1"/>
        <v>#DIV/0!</v>
      </c>
      <c r="R20" s="23">
        <f t="shared" si="7"/>
        <v>0</v>
      </c>
      <c r="S20" s="22">
        <f t="shared" si="8"/>
        <v>0</v>
      </c>
      <c r="T20" s="30">
        <f t="shared" si="9"/>
        <v>0</v>
      </c>
      <c r="U20" s="39" t="e">
        <f t="shared" si="10"/>
        <v>#DIV/0!</v>
      </c>
      <c r="V20" s="23">
        <f t="shared" si="11"/>
        <v>0</v>
      </c>
      <c r="W20" s="43" t="e">
        <f>VLOOKUP(M20,'barèmes 3E3'!$B$3:$C$11,2)</f>
        <v>#DIV/0!</v>
      </c>
      <c r="X20" s="44">
        <f>VLOOKUP(N20,'barèmes 3E3'!$B$14:$C$21,2)</f>
        <v>2</v>
      </c>
      <c r="Y20" s="43" t="e">
        <f>VLOOKUP(Q20,'barèmes 3E3'!$D$3:$E$11,2)</f>
        <v>#DIV/0!</v>
      </c>
      <c r="Z20" s="44">
        <f>VLOOKUP(R20,'barèmes 3E3'!$D$14:$E$21,2)</f>
        <v>3</v>
      </c>
      <c r="AA20" s="43" t="e">
        <f>VLOOKUP(U20,'barèmes 3E3'!$F$3:$G$11,2)</f>
        <v>#DIV/0!</v>
      </c>
      <c r="AB20" s="44">
        <f>VLOOKUP(V20,'barèmes 3E3'!$F$14:$G$22,2)</f>
        <v>3</v>
      </c>
      <c r="AC20" s="51"/>
      <c r="AD20" s="45" t="e">
        <f t="shared" si="12"/>
        <v>#DIV/0!</v>
      </c>
    </row>
    <row r="21" spans="1:30" ht="23.4" customHeight="1" x14ac:dyDescent="0.3">
      <c r="A21" s="49"/>
      <c r="B21" s="50"/>
      <c r="C21" s="24"/>
      <c r="D21" s="46"/>
      <c r="E21" s="47"/>
      <c r="F21" s="48"/>
      <c r="G21" s="31"/>
      <c r="H21" s="32"/>
      <c r="I21" s="33"/>
      <c r="J21" s="28"/>
      <c r="K21" s="22">
        <f t="shared" si="2"/>
        <v>0</v>
      </c>
      <c r="L21" s="29">
        <f t="shared" si="3"/>
        <v>0</v>
      </c>
      <c r="M21" s="39" t="e">
        <f t="shared" si="0"/>
        <v>#DIV/0!</v>
      </c>
      <c r="N21" s="23">
        <f t="shared" si="4"/>
        <v>0</v>
      </c>
      <c r="O21" s="22">
        <f t="shared" si="5"/>
        <v>0</v>
      </c>
      <c r="P21" s="30">
        <f t="shared" si="6"/>
        <v>0</v>
      </c>
      <c r="Q21" s="39" t="e">
        <f t="shared" si="1"/>
        <v>#DIV/0!</v>
      </c>
      <c r="R21" s="23">
        <f t="shared" si="7"/>
        <v>0</v>
      </c>
      <c r="S21" s="22">
        <f t="shared" si="8"/>
        <v>0</v>
      </c>
      <c r="T21" s="30">
        <f t="shared" si="9"/>
        <v>0</v>
      </c>
      <c r="U21" s="39" t="e">
        <f t="shared" si="10"/>
        <v>#DIV/0!</v>
      </c>
      <c r="V21" s="23">
        <f t="shared" si="11"/>
        <v>0</v>
      </c>
      <c r="W21" s="43" t="e">
        <f>VLOOKUP(M21,'barèmes 3E3'!$B$3:$C$11,2)</f>
        <v>#DIV/0!</v>
      </c>
      <c r="X21" s="44">
        <f>VLOOKUP(N21,'barèmes 3E3'!$B$14:$C$21,2)</f>
        <v>2</v>
      </c>
      <c r="Y21" s="43" t="e">
        <f>VLOOKUP(Q21,'barèmes 3E3'!$D$3:$E$11,2)</f>
        <v>#DIV/0!</v>
      </c>
      <c r="Z21" s="44">
        <f>VLOOKUP(R21,'barèmes 3E3'!$D$14:$E$21,2)</f>
        <v>3</v>
      </c>
      <c r="AA21" s="43" t="e">
        <f>VLOOKUP(U21,'barèmes 3E3'!$F$3:$G$11,2)</f>
        <v>#DIV/0!</v>
      </c>
      <c r="AB21" s="44">
        <f>VLOOKUP(V21,'barèmes 3E3'!$F$14:$G$22,2)</f>
        <v>3</v>
      </c>
      <c r="AC21" s="51"/>
      <c r="AD21" s="45" t="e">
        <f t="shared" si="12"/>
        <v>#DIV/0!</v>
      </c>
    </row>
    <row r="22" spans="1:30" ht="23.4" customHeight="1" x14ac:dyDescent="0.3">
      <c r="A22" s="49"/>
      <c r="B22" s="50"/>
      <c r="C22" s="24"/>
      <c r="D22" s="46"/>
      <c r="E22" s="47"/>
      <c r="F22" s="48"/>
      <c r="G22" s="31"/>
      <c r="H22" s="32"/>
      <c r="I22" s="33"/>
      <c r="J22" s="28"/>
      <c r="K22" s="22">
        <f t="shared" si="2"/>
        <v>0</v>
      </c>
      <c r="L22" s="29">
        <f t="shared" si="3"/>
        <v>0</v>
      </c>
      <c r="M22" s="39" t="e">
        <f t="shared" si="0"/>
        <v>#DIV/0!</v>
      </c>
      <c r="N22" s="23">
        <f t="shared" si="4"/>
        <v>0</v>
      </c>
      <c r="O22" s="22">
        <f t="shared" si="5"/>
        <v>0</v>
      </c>
      <c r="P22" s="30">
        <f t="shared" si="6"/>
        <v>0</v>
      </c>
      <c r="Q22" s="39" t="e">
        <f t="shared" si="1"/>
        <v>#DIV/0!</v>
      </c>
      <c r="R22" s="23">
        <f t="shared" si="7"/>
        <v>0</v>
      </c>
      <c r="S22" s="22">
        <f t="shared" si="8"/>
        <v>0</v>
      </c>
      <c r="T22" s="30">
        <f t="shared" si="9"/>
        <v>0</v>
      </c>
      <c r="U22" s="39" t="e">
        <f t="shared" si="10"/>
        <v>#DIV/0!</v>
      </c>
      <c r="V22" s="23">
        <f t="shared" si="11"/>
        <v>0</v>
      </c>
      <c r="W22" s="43" t="e">
        <f>VLOOKUP(M22,'barèmes 3E3'!$B$3:$C$11,2)</f>
        <v>#DIV/0!</v>
      </c>
      <c r="X22" s="44">
        <f>VLOOKUP(N22,'barèmes 3E3'!$B$14:$C$21,2)</f>
        <v>2</v>
      </c>
      <c r="Y22" s="43" t="e">
        <f>VLOOKUP(Q22,'barèmes 3E3'!$D$3:$E$11,2)</f>
        <v>#DIV/0!</v>
      </c>
      <c r="Z22" s="44">
        <f>VLOOKUP(R22,'barèmes 3E3'!$D$14:$E$21,2)</f>
        <v>3</v>
      </c>
      <c r="AA22" s="43" t="e">
        <f>VLOOKUP(U22,'barèmes 3E3'!$F$3:$G$11,2)</f>
        <v>#DIV/0!</v>
      </c>
      <c r="AB22" s="44">
        <f>VLOOKUP(V22,'barèmes 3E3'!$F$14:$G$22,2)</f>
        <v>3</v>
      </c>
      <c r="AC22" s="51"/>
      <c r="AD22" s="45" t="e">
        <f t="shared" si="12"/>
        <v>#DIV/0!</v>
      </c>
    </row>
    <row r="23" spans="1:30" ht="23.4" customHeight="1" x14ac:dyDescent="0.3">
      <c r="A23" s="49"/>
      <c r="B23" s="50"/>
      <c r="C23" s="24"/>
      <c r="D23" s="46"/>
      <c r="E23" s="47"/>
      <c r="F23" s="48"/>
      <c r="G23" s="31"/>
      <c r="H23" s="32"/>
      <c r="I23" s="33"/>
      <c r="J23" s="28"/>
      <c r="K23" s="22">
        <f t="shared" si="2"/>
        <v>0</v>
      </c>
      <c r="L23" s="29">
        <f t="shared" si="3"/>
        <v>0</v>
      </c>
      <c r="M23" s="39" t="e">
        <f t="shared" si="0"/>
        <v>#DIV/0!</v>
      </c>
      <c r="N23" s="23">
        <f t="shared" si="4"/>
        <v>0</v>
      </c>
      <c r="O23" s="22">
        <f t="shared" si="5"/>
        <v>0</v>
      </c>
      <c r="P23" s="30">
        <f t="shared" si="6"/>
        <v>0</v>
      </c>
      <c r="Q23" s="39" t="e">
        <f t="shared" si="1"/>
        <v>#DIV/0!</v>
      </c>
      <c r="R23" s="23">
        <f t="shared" si="7"/>
        <v>0</v>
      </c>
      <c r="S23" s="22">
        <f t="shared" si="8"/>
        <v>0</v>
      </c>
      <c r="T23" s="30">
        <f t="shared" si="9"/>
        <v>0</v>
      </c>
      <c r="U23" s="39" t="e">
        <f t="shared" si="10"/>
        <v>#DIV/0!</v>
      </c>
      <c r="V23" s="23">
        <f t="shared" si="11"/>
        <v>0</v>
      </c>
      <c r="W23" s="43" t="e">
        <f>VLOOKUP(M23,'barèmes 3E3'!$B$3:$C$11,2)</f>
        <v>#DIV/0!</v>
      </c>
      <c r="X23" s="44">
        <f>VLOOKUP(N23,'barèmes 3E3'!$B$14:$C$21,2)</f>
        <v>2</v>
      </c>
      <c r="Y23" s="43" t="e">
        <f>VLOOKUP(Q23,'barèmes 3E3'!$D$3:$E$11,2)</f>
        <v>#DIV/0!</v>
      </c>
      <c r="Z23" s="44">
        <f>VLOOKUP(R23,'barèmes 3E3'!$D$14:$E$21,2)</f>
        <v>3</v>
      </c>
      <c r="AA23" s="43" t="e">
        <f>VLOOKUP(U23,'barèmes 3E3'!$F$3:$G$11,2)</f>
        <v>#DIV/0!</v>
      </c>
      <c r="AB23" s="44">
        <f>VLOOKUP(V23,'barèmes 3E3'!$F$14:$G$22,2)</f>
        <v>3</v>
      </c>
      <c r="AC23" s="51"/>
      <c r="AD23" s="45" t="e">
        <f t="shared" si="12"/>
        <v>#DIV/0!</v>
      </c>
    </row>
    <row r="24" spans="1:30" ht="23.4" customHeight="1" x14ac:dyDescent="0.3">
      <c r="A24" s="49"/>
      <c r="B24" s="50"/>
      <c r="C24" s="24"/>
      <c r="D24" s="46"/>
      <c r="E24" s="47"/>
      <c r="F24" s="48"/>
      <c r="G24" s="31"/>
      <c r="H24" s="32"/>
      <c r="I24" s="33"/>
      <c r="J24" s="28"/>
      <c r="K24" s="22">
        <f t="shared" si="2"/>
        <v>0</v>
      </c>
      <c r="L24" s="29">
        <f t="shared" si="3"/>
        <v>0</v>
      </c>
      <c r="M24" s="39" t="e">
        <f t="shared" si="0"/>
        <v>#DIV/0!</v>
      </c>
      <c r="N24" s="23">
        <f t="shared" si="4"/>
        <v>0</v>
      </c>
      <c r="O24" s="22">
        <f t="shared" si="5"/>
        <v>0</v>
      </c>
      <c r="P24" s="30">
        <f t="shared" si="6"/>
        <v>0</v>
      </c>
      <c r="Q24" s="39" t="e">
        <f t="shared" si="1"/>
        <v>#DIV/0!</v>
      </c>
      <c r="R24" s="23">
        <f t="shared" si="7"/>
        <v>0</v>
      </c>
      <c r="S24" s="22">
        <f t="shared" si="8"/>
        <v>0</v>
      </c>
      <c r="T24" s="30">
        <f t="shared" si="9"/>
        <v>0</v>
      </c>
      <c r="U24" s="39" t="e">
        <f t="shared" si="10"/>
        <v>#DIV/0!</v>
      </c>
      <c r="V24" s="23">
        <f t="shared" si="11"/>
        <v>0</v>
      </c>
      <c r="W24" s="43" t="e">
        <f>VLOOKUP(M24,'barèmes 3E3'!$B$3:$C$11,2)</f>
        <v>#DIV/0!</v>
      </c>
      <c r="X24" s="44">
        <f>VLOOKUP(N24,'barèmes 3E3'!$B$14:$C$21,2)</f>
        <v>2</v>
      </c>
      <c r="Y24" s="43" t="e">
        <f>VLOOKUP(Q24,'barèmes 3E3'!$D$3:$E$11,2)</f>
        <v>#DIV/0!</v>
      </c>
      <c r="Z24" s="44">
        <f>VLOOKUP(R24,'barèmes 3E3'!$D$14:$E$21,2)</f>
        <v>3</v>
      </c>
      <c r="AA24" s="43" t="e">
        <f>VLOOKUP(U24,'barèmes 3E3'!$F$3:$G$11,2)</f>
        <v>#DIV/0!</v>
      </c>
      <c r="AB24" s="44">
        <f>VLOOKUP(V24,'barèmes 3E3'!$F$14:$G$22,2)</f>
        <v>3</v>
      </c>
      <c r="AC24" s="51"/>
      <c r="AD24" s="45" t="e">
        <f t="shared" si="12"/>
        <v>#DIV/0!</v>
      </c>
    </row>
    <row r="25" spans="1:30" ht="23.4" customHeight="1" x14ac:dyDescent="0.3">
      <c r="A25" s="49"/>
      <c r="B25" s="50"/>
      <c r="C25" s="24"/>
      <c r="D25" s="46"/>
      <c r="E25" s="47"/>
      <c r="F25" s="48"/>
      <c r="G25" s="31"/>
      <c r="H25" s="32"/>
      <c r="I25" s="33"/>
      <c r="J25" s="28"/>
      <c r="K25" s="22">
        <f t="shared" si="2"/>
        <v>0</v>
      </c>
      <c r="L25" s="29">
        <f t="shared" si="3"/>
        <v>0</v>
      </c>
      <c r="M25" s="39" t="e">
        <f t="shared" si="0"/>
        <v>#DIV/0!</v>
      </c>
      <c r="N25" s="23">
        <f t="shared" si="4"/>
        <v>0</v>
      </c>
      <c r="O25" s="22">
        <f t="shared" si="5"/>
        <v>0</v>
      </c>
      <c r="P25" s="30">
        <f t="shared" si="6"/>
        <v>0</v>
      </c>
      <c r="Q25" s="39" t="e">
        <f t="shared" si="1"/>
        <v>#DIV/0!</v>
      </c>
      <c r="R25" s="23">
        <f t="shared" si="7"/>
        <v>0</v>
      </c>
      <c r="S25" s="22">
        <f t="shared" si="8"/>
        <v>0</v>
      </c>
      <c r="T25" s="30">
        <f t="shared" si="9"/>
        <v>0</v>
      </c>
      <c r="U25" s="39" t="e">
        <f t="shared" si="10"/>
        <v>#DIV/0!</v>
      </c>
      <c r="V25" s="23">
        <f t="shared" si="11"/>
        <v>0</v>
      </c>
      <c r="W25" s="43" t="e">
        <f>VLOOKUP(M25,'barèmes 3E3'!$B$3:$C$11,2)</f>
        <v>#DIV/0!</v>
      </c>
      <c r="X25" s="44">
        <f>VLOOKUP(N25,'barèmes 3E3'!$B$14:$C$21,2)</f>
        <v>2</v>
      </c>
      <c r="Y25" s="43" t="e">
        <f>VLOOKUP(Q25,'barèmes 3E3'!$D$3:$E$11,2)</f>
        <v>#DIV/0!</v>
      </c>
      <c r="Z25" s="44">
        <f>VLOOKUP(R25,'barèmes 3E3'!$D$14:$E$21,2)</f>
        <v>3</v>
      </c>
      <c r="AA25" s="43" t="e">
        <f>VLOOKUP(U25,'barèmes 3E3'!$F$3:$G$11,2)</f>
        <v>#DIV/0!</v>
      </c>
      <c r="AB25" s="44">
        <f>VLOOKUP(V25,'barèmes 3E3'!$F$14:$G$22,2)</f>
        <v>3</v>
      </c>
      <c r="AC25" s="51"/>
      <c r="AD25" s="45" t="e">
        <f t="shared" si="12"/>
        <v>#DIV/0!</v>
      </c>
    </row>
    <row r="26" spans="1:30" ht="23.4" customHeight="1" x14ac:dyDescent="0.3">
      <c r="A26" s="49"/>
      <c r="B26" s="50"/>
      <c r="C26" s="24"/>
      <c r="D26" s="46"/>
      <c r="E26" s="47"/>
      <c r="F26" s="48"/>
      <c r="G26" s="31"/>
      <c r="H26" s="32"/>
      <c r="I26" s="33"/>
      <c r="J26" s="28"/>
      <c r="K26" s="22">
        <f t="shared" si="2"/>
        <v>0</v>
      </c>
      <c r="L26" s="29">
        <f t="shared" si="3"/>
        <v>0</v>
      </c>
      <c r="M26" s="39" t="e">
        <f t="shared" si="0"/>
        <v>#DIV/0!</v>
      </c>
      <c r="N26" s="23">
        <f t="shared" si="4"/>
        <v>0</v>
      </c>
      <c r="O26" s="22">
        <f t="shared" si="5"/>
        <v>0</v>
      </c>
      <c r="P26" s="30">
        <f t="shared" si="6"/>
        <v>0</v>
      </c>
      <c r="Q26" s="39" t="e">
        <f t="shared" si="1"/>
        <v>#DIV/0!</v>
      </c>
      <c r="R26" s="23">
        <f t="shared" si="7"/>
        <v>0</v>
      </c>
      <c r="S26" s="22">
        <f t="shared" si="8"/>
        <v>0</v>
      </c>
      <c r="T26" s="30">
        <f t="shared" si="9"/>
        <v>0</v>
      </c>
      <c r="U26" s="39" t="e">
        <f t="shared" si="10"/>
        <v>#DIV/0!</v>
      </c>
      <c r="V26" s="23">
        <f t="shared" si="11"/>
        <v>0</v>
      </c>
      <c r="W26" s="43" t="e">
        <f>VLOOKUP(M26,'barèmes 3E3'!$B$3:$C$11,2)</f>
        <v>#DIV/0!</v>
      </c>
      <c r="X26" s="44">
        <f>VLOOKUP(N26,'barèmes 3E3'!$B$14:$C$21,2)</f>
        <v>2</v>
      </c>
      <c r="Y26" s="43" t="e">
        <f>VLOOKUP(Q26,'barèmes 3E3'!$D$3:$E$11,2)</f>
        <v>#DIV/0!</v>
      </c>
      <c r="Z26" s="44">
        <f>VLOOKUP(R26,'barèmes 3E3'!$D$14:$E$21,2)</f>
        <v>3</v>
      </c>
      <c r="AA26" s="43" t="e">
        <f>VLOOKUP(U26,'barèmes 3E3'!$F$3:$G$11,2)</f>
        <v>#DIV/0!</v>
      </c>
      <c r="AB26" s="44">
        <f>VLOOKUP(V26,'barèmes 3E3'!$F$14:$G$22,2)</f>
        <v>3</v>
      </c>
      <c r="AC26" s="51"/>
      <c r="AD26" s="45" t="e">
        <f t="shared" si="12"/>
        <v>#DIV/0!</v>
      </c>
    </row>
    <row r="27" spans="1:30" ht="23.4" customHeight="1" x14ac:dyDescent="0.3">
      <c r="A27" s="49"/>
      <c r="B27" s="50"/>
      <c r="C27" s="24"/>
      <c r="D27" s="46"/>
      <c r="E27" s="47"/>
      <c r="F27" s="48"/>
      <c r="G27" s="31"/>
      <c r="H27" s="32"/>
      <c r="I27" s="33"/>
      <c r="J27" s="28"/>
      <c r="K27" s="22">
        <f t="shared" si="2"/>
        <v>0</v>
      </c>
      <c r="L27" s="29">
        <f t="shared" si="3"/>
        <v>0</v>
      </c>
      <c r="M27" s="39" t="e">
        <f t="shared" si="0"/>
        <v>#DIV/0!</v>
      </c>
      <c r="N27" s="23">
        <f t="shared" si="4"/>
        <v>0</v>
      </c>
      <c r="O27" s="22">
        <f t="shared" si="5"/>
        <v>0</v>
      </c>
      <c r="P27" s="30">
        <f t="shared" si="6"/>
        <v>0</v>
      </c>
      <c r="Q27" s="39" t="e">
        <f t="shared" si="1"/>
        <v>#DIV/0!</v>
      </c>
      <c r="R27" s="23">
        <f t="shared" si="7"/>
        <v>0</v>
      </c>
      <c r="S27" s="22">
        <f t="shared" si="8"/>
        <v>0</v>
      </c>
      <c r="T27" s="30">
        <f t="shared" si="9"/>
        <v>0</v>
      </c>
      <c r="U27" s="39" t="e">
        <f t="shared" si="10"/>
        <v>#DIV/0!</v>
      </c>
      <c r="V27" s="23">
        <f t="shared" si="11"/>
        <v>0</v>
      </c>
      <c r="W27" s="43" t="e">
        <f>VLOOKUP(M27,'barèmes 3E3'!$B$3:$C$11,2)</f>
        <v>#DIV/0!</v>
      </c>
      <c r="X27" s="44">
        <f>VLOOKUP(N27,'barèmes 3E3'!$B$14:$C$21,2)</f>
        <v>2</v>
      </c>
      <c r="Y27" s="43" t="e">
        <f>VLOOKUP(Q27,'barèmes 3E3'!$D$3:$E$11,2)</f>
        <v>#DIV/0!</v>
      </c>
      <c r="Z27" s="44">
        <f>VLOOKUP(R27,'barèmes 3E3'!$D$14:$E$21,2)</f>
        <v>3</v>
      </c>
      <c r="AA27" s="43" t="e">
        <f>VLOOKUP(U27,'barèmes 3E3'!$F$3:$G$11,2)</f>
        <v>#DIV/0!</v>
      </c>
      <c r="AB27" s="44">
        <f>VLOOKUP(V27,'barèmes 3E3'!$F$14:$G$22,2)</f>
        <v>3</v>
      </c>
      <c r="AC27" s="51"/>
      <c r="AD27" s="45" t="e">
        <f t="shared" si="12"/>
        <v>#DIV/0!</v>
      </c>
    </row>
    <row r="28" spans="1:30" ht="23.4" customHeight="1" x14ac:dyDescent="0.3">
      <c r="A28" s="49"/>
      <c r="B28" s="50"/>
      <c r="C28" s="24"/>
      <c r="D28" s="46"/>
      <c r="E28" s="47"/>
      <c r="F28" s="48"/>
      <c r="G28" s="31"/>
      <c r="H28" s="32"/>
      <c r="I28" s="33"/>
      <c r="J28" s="28"/>
      <c r="K28" s="22">
        <f t="shared" si="2"/>
        <v>0</v>
      </c>
      <c r="L28" s="29">
        <f t="shared" si="3"/>
        <v>0</v>
      </c>
      <c r="M28" s="39" t="e">
        <f t="shared" si="0"/>
        <v>#DIV/0!</v>
      </c>
      <c r="N28" s="23">
        <f t="shared" si="4"/>
        <v>0</v>
      </c>
      <c r="O28" s="22">
        <f t="shared" si="5"/>
        <v>0</v>
      </c>
      <c r="P28" s="30">
        <f t="shared" si="6"/>
        <v>0</v>
      </c>
      <c r="Q28" s="39" t="e">
        <f t="shared" si="1"/>
        <v>#DIV/0!</v>
      </c>
      <c r="R28" s="23">
        <f t="shared" si="7"/>
        <v>0</v>
      </c>
      <c r="S28" s="22">
        <f t="shared" si="8"/>
        <v>0</v>
      </c>
      <c r="T28" s="30">
        <f t="shared" si="9"/>
        <v>0</v>
      </c>
      <c r="U28" s="39" t="e">
        <f t="shared" si="10"/>
        <v>#DIV/0!</v>
      </c>
      <c r="V28" s="23">
        <f t="shared" si="11"/>
        <v>0</v>
      </c>
      <c r="W28" s="43" t="e">
        <f>VLOOKUP(M28,'barèmes 3E3'!$B$3:$C$11,2)</f>
        <v>#DIV/0!</v>
      </c>
      <c r="X28" s="44">
        <f>VLOOKUP(N28,'barèmes 3E3'!$B$14:$C$21,2)</f>
        <v>2</v>
      </c>
      <c r="Y28" s="43" t="e">
        <f>VLOOKUP(Q28,'barèmes 3E3'!$D$3:$E$11,2)</f>
        <v>#DIV/0!</v>
      </c>
      <c r="Z28" s="44">
        <f>VLOOKUP(R28,'barèmes 3E3'!$D$14:$E$21,2)</f>
        <v>3</v>
      </c>
      <c r="AA28" s="43" t="e">
        <f>VLOOKUP(U28,'barèmes 3E3'!$F$3:$G$11,2)</f>
        <v>#DIV/0!</v>
      </c>
      <c r="AB28" s="44">
        <f>VLOOKUP(V28,'barèmes 3E3'!$F$14:$G$22,2)</f>
        <v>3</v>
      </c>
      <c r="AC28" s="51"/>
      <c r="AD28" s="45" t="e">
        <f t="shared" si="12"/>
        <v>#DIV/0!</v>
      </c>
    </row>
    <row r="29" spans="1:30" ht="23.4" customHeight="1" x14ac:dyDescent="0.3">
      <c r="A29" s="49"/>
      <c r="B29" s="50"/>
      <c r="C29" s="24"/>
      <c r="D29" s="46"/>
      <c r="E29" s="47"/>
      <c r="F29" s="48"/>
      <c r="G29" s="31"/>
      <c r="H29" s="32"/>
      <c r="I29" s="33"/>
      <c r="J29" s="28"/>
      <c r="K29" s="22">
        <f t="shared" si="2"/>
        <v>0</v>
      </c>
      <c r="L29" s="29">
        <f t="shared" si="3"/>
        <v>0</v>
      </c>
      <c r="M29" s="39" t="e">
        <f t="shared" si="0"/>
        <v>#DIV/0!</v>
      </c>
      <c r="N29" s="23">
        <f t="shared" si="4"/>
        <v>0</v>
      </c>
      <c r="O29" s="22">
        <f t="shared" si="5"/>
        <v>0</v>
      </c>
      <c r="P29" s="30">
        <f t="shared" si="6"/>
        <v>0</v>
      </c>
      <c r="Q29" s="39" t="e">
        <f t="shared" si="1"/>
        <v>#DIV/0!</v>
      </c>
      <c r="R29" s="23">
        <f t="shared" si="7"/>
        <v>0</v>
      </c>
      <c r="S29" s="22">
        <f t="shared" si="8"/>
        <v>0</v>
      </c>
      <c r="T29" s="30">
        <f t="shared" si="9"/>
        <v>0</v>
      </c>
      <c r="U29" s="39" t="e">
        <f t="shared" si="10"/>
        <v>#DIV/0!</v>
      </c>
      <c r="V29" s="23">
        <f t="shared" si="11"/>
        <v>0</v>
      </c>
      <c r="W29" s="43" t="e">
        <f>VLOOKUP(M29,'barèmes 3E3'!$B$3:$C$11,2)</f>
        <v>#DIV/0!</v>
      </c>
      <c r="X29" s="44">
        <f>VLOOKUP(N29,'barèmes 3E3'!$B$14:$C$21,2)</f>
        <v>2</v>
      </c>
      <c r="Y29" s="43" t="e">
        <f>VLOOKUP(Q29,'barèmes 3E3'!$D$3:$E$11,2)</f>
        <v>#DIV/0!</v>
      </c>
      <c r="Z29" s="44">
        <f>VLOOKUP(R29,'barèmes 3E3'!$D$14:$E$21,2)</f>
        <v>3</v>
      </c>
      <c r="AA29" s="43" t="e">
        <f>VLOOKUP(U29,'barèmes 3E3'!$F$3:$G$11,2)</f>
        <v>#DIV/0!</v>
      </c>
      <c r="AB29" s="44">
        <f>VLOOKUP(V29,'barèmes 3E3'!$F$14:$G$22,2)</f>
        <v>3</v>
      </c>
      <c r="AC29" s="51"/>
      <c r="AD29" s="45" t="e">
        <f t="shared" si="12"/>
        <v>#DIV/0!</v>
      </c>
    </row>
  </sheetData>
  <sheetProtection sheet="1" objects="1" scenarios="1"/>
  <mergeCells count="11">
    <mergeCell ref="Y2:Z2"/>
    <mergeCell ref="AA2:AB2"/>
    <mergeCell ref="AD2:AD3"/>
    <mergeCell ref="AC2:AC3"/>
    <mergeCell ref="K1:M1"/>
    <mergeCell ref="O1:Q1"/>
    <mergeCell ref="S1:U1"/>
    <mergeCell ref="K2:N2"/>
    <mergeCell ref="O2:R2"/>
    <mergeCell ref="S2:V2"/>
    <mergeCell ref="W2:X2"/>
  </mergeCells>
  <pageMargins left="0.25" right="0.25" top="0.75" bottom="0.75" header="0.3" footer="0.3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299E-FE27-4188-8DC6-BA55D64243D2}">
  <dimension ref="A1:G28"/>
  <sheetViews>
    <sheetView workbookViewId="0">
      <selection activeCell="D9" sqref="D9"/>
    </sheetView>
  </sheetViews>
  <sheetFormatPr baseColWidth="10" defaultRowHeight="14.4" x14ac:dyDescent="0.3"/>
  <cols>
    <col min="2" max="7" width="22.21875" customWidth="1"/>
  </cols>
  <sheetData>
    <row r="1" spans="1:7" ht="15.6" customHeight="1" x14ac:dyDescent="0.3">
      <c r="A1" s="64" t="s">
        <v>17</v>
      </c>
      <c r="B1" s="71" t="s">
        <v>18</v>
      </c>
      <c r="C1" s="71"/>
      <c r="D1" s="71" t="s">
        <v>19</v>
      </c>
      <c r="E1" s="71"/>
      <c r="F1" s="71" t="s">
        <v>20</v>
      </c>
      <c r="G1" s="71"/>
    </row>
    <row r="2" spans="1:7" ht="15.6" customHeight="1" x14ac:dyDescent="0.3">
      <c r="A2" s="64"/>
      <c r="B2" s="34" t="s">
        <v>21</v>
      </c>
      <c r="C2" s="35" t="s">
        <v>22</v>
      </c>
      <c r="D2" s="34" t="s">
        <v>21</v>
      </c>
      <c r="E2" s="35" t="s">
        <v>23</v>
      </c>
      <c r="F2" s="34" t="s">
        <v>21</v>
      </c>
      <c r="G2" s="35" t="s">
        <v>23</v>
      </c>
    </row>
    <row r="3" spans="1:7" ht="15.6" customHeight="1" x14ac:dyDescent="0.3">
      <c r="A3" s="64"/>
      <c r="B3" s="40">
        <v>0</v>
      </c>
      <c r="C3" s="35">
        <v>0</v>
      </c>
      <c r="D3" s="40">
        <v>0</v>
      </c>
      <c r="E3" s="35">
        <v>0</v>
      </c>
      <c r="F3" s="40">
        <v>0</v>
      </c>
      <c r="G3" s="35">
        <v>0</v>
      </c>
    </row>
    <row r="4" spans="1:7" ht="15.6" customHeight="1" x14ac:dyDescent="0.3">
      <c r="A4" s="64"/>
      <c r="B4" s="40">
        <v>0.8</v>
      </c>
      <c r="C4" s="35">
        <v>0</v>
      </c>
      <c r="D4" s="40">
        <v>0.65</v>
      </c>
      <c r="E4" s="35">
        <v>0</v>
      </c>
      <c r="F4" s="40">
        <v>0.7</v>
      </c>
      <c r="G4" s="35">
        <v>0</v>
      </c>
    </row>
    <row r="5" spans="1:7" ht="15.6" customHeight="1" x14ac:dyDescent="0.3">
      <c r="A5" s="64"/>
      <c r="B5" s="40">
        <v>0.85</v>
      </c>
      <c r="C5" s="35">
        <v>0.5</v>
      </c>
      <c r="D5" s="40">
        <v>0.7</v>
      </c>
      <c r="E5" s="35">
        <v>0.5</v>
      </c>
      <c r="F5" s="40">
        <v>0.75</v>
      </c>
      <c r="G5" s="35">
        <v>0.5</v>
      </c>
    </row>
    <row r="6" spans="1:7" ht="15.6" customHeight="1" x14ac:dyDescent="0.3">
      <c r="A6" s="64"/>
      <c r="B6" s="40">
        <v>0.9</v>
      </c>
      <c r="C6" s="35">
        <v>1</v>
      </c>
      <c r="D6" s="40">
        <v>0.75</v>
      </c>
      <c r="E6" s="35">
        <v>1</v>
      </c>
      <c r="F6" s="40">
        <v>0.8</v>
      </c>
      <c r="G6" s="35">
        <v>1</v>
      </c>
    </row>
    <row r="7" spans="1:7" ht="15.6" customHeight="1" x14ac:dyDescent="0.3">
      <c r="A7" s="64"/>
      <c r="B7" s="40">
        <v>0.95</v>
      </c>
      <c r="C7" s="35">
        <v>1.5</v>
      </c>
      <c r="D7" s="40">
        <v>0.8</v>
      </c>
      <c r="E7" s="35">
        <v>1.5</v>
      </c>
      <c r="F7" s="40">
        <v>0.85</v>
      </c>
      <c r="G7" s="35">
        <v>1.5</v>
      </c>
    </row>
    <row r="8" spans="1:7" ht="15.6" customHeight="1" x14ac:dyDescent="0.3">
      <c r="A8" s="64"/>
      <c r="B8" s="40">
        <v>1</v>
      </c>
      <c r="C8" s="35">
        <v>2</v>
      </c>
      <c r="D8" s="40">
        <v>0.85</v>
      </c>
      <c r="E8" s="35">
        <v>2</v>
      </c>
      <c r="F8" s="40">
        <v>0.9</v>
      </c>
      <c r="G8" s="35">
        <v>2</v>
      </c>
    </row>
    <row r="9" spans="1:7" ht="15.6" customHeight="1" x14ac:dyDescent="0.3">
      <c r="A9" s="64"/>
      <c r="B9" s="40">
        <v>1.05</v>
      </c>
      <c r="C9" s="35">
        <v>2</v>
      </c>
      <c r="D9" s="40">
        <v>0.9</v>
      </c>
      <c r="E9" s="35">
        <v>2.5</v>
      </c>
      <c r="F9" s="40">
        <v>0.95</v>
      </c>
      <c r="G9" s="35">
        <v>2.5</v>
      </c>
    </row>
    <row r="10" spans="1:7" ht="15.6" customHeight="1" x14ac:dyDescent="0.3">
      <c r="A10" s="64"/>
      <c r="B10" s="40">
        <v>1.1000000000000001</v>
      </c>
      <c r="C10" s="36">
        <v>2</v>
      </c>
      <c r="D10" s="40">
        <v>0.95</v>
      </c>
      <c r="E10" s="35">
        <v>3</v>
      </c>
      <c r="F10" s="40">
        <v>1</v>
      </c>
      <c r="G10" s="35">
        <v>3</v>
      </c>
    </row>
    <row r="11" spans="1:7" ht="15.6" customHeight="1" x14ac:dyDescent="0.3">
      <c r="A11" s="37"/>
      <c r="B11" s="41">
        <v>2</v>
      </c>
      <c r="C11" s="36">
        <v>2</v>
      </c>
      <c r="D11" s="41">
        <v>2</v>
      </c>
      <c r="E11" s="36">
        <v>3</v>
      </c>
      <c r="F11" s="41">
        <v>2</v>
      </c>
      <c r="G11" s="36">
        <v>3</v>
      </c>
    </row>
    <row r="12" spans="1:7" ht="15.6" customHeight="1" x14ac:dyDescent="0.3">
      <c r="A12" s="72"/>
      <c r="B12" s="72"/>
      <c r="C12" s="72"/>
      <c r="D12" s="72"/>
      <c r="E12" s="72"/>
      <c r="F12" s="72"/>
      <c r="G12" s="72"/>
    </row>
    <row r="13" spans="1:7" ht="25.8" customHeight="1" x14ac:dyDescent="0.3">
      <c r="A13" s="68" t="s">
        <v>24</v>
      </c>
      <c r="B13" s="34" t="s">
        <v>25</v>
      </c>
      <c r="C13" s="35" t="s">
        <v>22</v>
      </c>
      <c r="D13" s="34" t="s">
        <v>26</v>
      </c>
      <c r="E13" s="35" t="s">
        <v>23</v>
      </c>
      <c r="F13" s="34" t="s">
        <v>26</v>
      </c>
      <c r="G13" s="35" t="s">
        <v>23</v>
      </c>
    </row>
    <row r="14" spans="1:7" ht="25.8" customHeight="1" x14ac:dyDescent="0.3">
      <c r="A14" s="69"/>
      <c r="B14" s="34">
        <v>0</v>
      </c>
      <c r="C14" s="35">
        <v>2</v>
      </c>
      <c r="D14" s="34">
        <v>0</v>
      </c>
      <c r="E14" s="35">
        <v>3</v>
      </c>
      <c r="F14" s="34">
        <v>0</v>
      </c>
      <c r="G14" s="35">
        <v>3</v>
      </c>
    </row>
    <row r="15" spans="1:7" ht="15.6" customHeight="1" x14ac:dyDescent="0.3">
      <c r="A15" s="69"/>
      <c r="B15" s="34">
        <v>0.5</v>
      </c>
      <c r="C15" s="35">
        <v>2</v>
      </c>
      <c r="D15" s="34">
        <v>1</v>
      </c>
      <c r="E15" s="35">
        <v>3</v>
      </c>
      <c r="F15" s="34">
        <v>0.5</v>
      </c>
      <c r="G15" s="35">
        <v>3</v>
      </c>
    </row>
    <row r="16" spans="1:7" ht="15.6" customHeight="1" x14ac:dyDescent="0.3">
      <c r="A16" s="69"/>
      <c r="B16" s="34">
        <v>1</v>
      </c>
      <c r="C16" s="35">
        <v>1.5</v>
      </c>
      <c r="D16" s="34">
        <v>2</v>
      </c>
      <c r="E16" s="35">
        <v>2.5</v>
      </c>
      <c r="F16" s="34">
        <v>1</v>
      </c>
      <c r="G16" s="35">
        <v>2.5</v>
      </c>
    </row>
    <row r="17" spans="1:7" ht="15.6" customHeight="1" x14ac:dyDescent="0.3">
      <c r="A17" s="69"/>
      <c r="B17" s="34">
        <v>1.5</v>
      </c>
      <c r="C17" s="35">
        <v>1</v>
      </c>
      <c r="D17" s="34">
        <v>3</v>
      </c>
      <c r="E17" s="35">
        <v>2</v>
      </c>
      <c r="F17" s="34">
        <v>1.5</v>
      </c>
      <c r="G17" s="35">
        <v>2</v>
      </c>
    </row>
    <row r="18" spans="1:7" ht="15.6" customHeight="1" x14ac:dyDescent="0.3">
      <c r="A18" s="69"/>
      <c r="B18" s="34">
        <v>2</v>
      </c>
      <c r="C18" s="35">
        <v>0.5</v>
      </c>
      <c r="D18" s="34">
        <v>4</v>
      </c>
      <c r="E18" s="35">
        <v>1.5</v>
      </c>
      <c r="F18" s="34">
        <v>2</v>
      </c>
      <c r="G18" s="35">
        <v>1.5</v>
      </c>
    </row>
    <row r="19" spans="1:7" ht="15.6" customHeight="1" x14ac:dyDescent="0.3">
      <c r="A19" s="69"/>
      <c r="B19" s="34">
        <v>2.5</v>
      </c>
      <c r="C19" s="35">
        <v>0</v>
      </c>
      <c r="D19" s="34">
        <v>5</v>
      </c>
      <c r="E19" s="35">
        <v>1</v>
      </c>
      <c r="F19" s="34">
        <v>2.5</v>
      </c>
      <c r="G19" s="35">
        <v>1</v>
      </c>
    </row>
    <row r="20" spans="1:7" ht="15.6" customHeight="1" x14ac:dyDescent="0.3">
      <c r="A20" s="69"/>
      <c r="B20" s="34">
        <v>3</v>
      </c>
      <c r="C20" s="35">
        <v>0</v>
      </c>
      <c r="D20" s="34">
        <v>6</v>
      </c>
      <c r="E20" s="35">
        <v>0.5</v>
      </c>
      <c r="F20" s="34">
        <v>3</v>
      </c>
      <c r="G20" s="35">
        <v>0.5</v>
      </c>
    </row>
    <row r="21" spans="1:7" ht="15.6" customHeight="1" x14ac:dyDescent="0.3">
      <c r="A21" s="70"/>
      <c r="B21" s="34">
        <v>3.5</v>
      </c>
      <c r="C21" s="35">
        <v>0</v>
      </c>
      <c r="D21" s="34">
        <v>7</v>
      </c>
      <c r="E21" s="35">
        <v>0</v>
      </c>
      <c r="F21" s="34">
        <v>3.5</v>
      </c>
      <c r="G21" s="35">
        <v>0</v>
      </c>
    </row>
    <row r="22" spans="1:7" ht="15.6" customHeight="1" x14ac:dyDescent="0.3">
      <c r="A22" s="38"/>
      <c r="B22" s="34">
        <v>100</v>
      </c>
      <c r="C22" s="35">
        <v>0</v>
      </c>
      <c r="D22" s="34">
        <v>100</v>
      </c>
      <c r="E22" s="35">
        <v>0</v>
      </c>
      <c r="F22" s="34">
        <v>100</v>
      </c>
      <c r="G22" s="35">
        <v>0</v>
      </c>
    </row>
    <row r="23" spans="1:7" ht="15.6" customHeight="1" x14ac:dyDescent="0.3">
      <c r="A23" s="63"/>
      <c r="B23" s="63"/>
      <c r="C23" s="63"/>
      <c r="D23" s="63"/>
      <c r="E23" s="63"/>
      <c r="F23" s="63"/>
      <c r="G23" s="63"/>
    </row>
    <row r="24" spans="1:7" ht="27" customHeight="1" x14ac:dyDescent="0.3">
      <c r="A24" s="64" t="s">
        <v>27</v>
      </c>
      <c r="B24" s="34" t="s">
        <v>28</v>
      </c>
      <c r="C24" s="65" t="s">
        <v>29</v>
      </c>
      <c r="D24" s="66"/>
      <c r="E24" s="63"/>
      <c r="F24" s="66" t="s">
        <v>30</v>
      </c>
      <c r="G24" s="66"/>
    </row>
    <row r="25" spans="1:7" ht="27" customHeight="1" x14ac:dyDescent="0.3">
      <c r="A25" s="64"/>
      <c r="B25" s="34" t="s">
        <v>31</v>
      </c>
      <c r="C25" s="62" t="s">
        <v>32</v>
      </c>
      <c r="D25" s="61"/>
      <c r="E25" s="63"/>
      <c r="F25" s="61" t="s">
        <v>33</v>
      </c>
      <c r="G25" s="61"/>
    </row>
    <row r="26" spans="1:7" ht="27" customHeight="1" x14ac:dyDescent="0.3">
      <c r="A26" s="64"/>
      <c r="B26" s="34" t="s">
        <v>34</v>
      </c>
      <c r="C26" s="62" t="s">
        <v>35</v>
      </c>
      <c r="D26" s="61"/>
      <c r="E26" s="63"/>
      <c r="F26" s="67" t="s">
        <v>36</v>
      </c>
      <c r="G26" s="67"/>
    </row>
    <row r="27" spans="1:7" ht="27" customHeight="1" x14ac:dyDescent="0.3">
      <c r="A27" s="64"/>
      <c r="B27" s="34" t="s">
        <v>37</v>
      </c>
      <c r="C27" s="62" t="s">
        <v>38</v>
      </c>
      <c r="D27" s="61"/>
      <c r="E27" s="63"/>
      <c r="F27" s="61" t="s">
        <v>39</v>
      </c>
      <c r="G27" s="61"/>
    </row>
    <row r="28" spans="1:7" ht="27" customHeight="1" x14ac:dyDescent="0.3">
      <c r="A28" s="64"/>
      <c r="B28" s="34" t="s">
        <v>40</v>
      </c>
      <c r="C28" s="62" t="s">
        <v>41</v>
      </c>
      <c r="D28" s="61"/>
      <c r="E28" s="63"/>
      <c r="F28" s="61" t="s">
        <v>42</v>
      </c>
      <c r="G28" s="61"/>
    </row>
  </sheetData>
  <mergeCells count="19">
    <mergeCell ref="A13:A21"/>
    <mergeCell ref="A1:A10"/>
    <mergeCell ref="B1:C1"/>
    <mergeCell ref="D1:E1"/>
    <mergeCell ref="F1:G1"/>
    <mergeCell ref="A12:G12"/>
    <mergeCell ref="F27:G27"/>
    <mergeCell ref="C28:D28"/>
    <mergeCell ref="F28:G28"/>
    <mergeCell ref="A23:G23"/>
    <mergeCell ref="A24:A28"/>
    <mergeCell ref="C24:D24"/>
    <mergeCell ref="E24:E28"/>
    <mergeCell ref="F24:G24"/>
    <mergeCell ref="C25:D25"/>
    <mergeCell ref="F25:G25"/>
    <mergeCell ref="C26:D26"/>
    <mergeCell ref="F26:G26"/>
    <mergeCell ref="C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tous les élèves (données)</vt:lpstr>
      <vt:lpstr>barèmes 3E3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Mathieu Mansiat</cp:lastModifiedBy>
  <cp:lastPrinted>2020-01-19T15:21:46Z</cp:lastPrinted>
  <dcterms:created xsi:type="dcterms:W3CDTF">2012-09-09T20:54:50Z</dcterms:created>
  <dcterms:modified xsi:type="dcterms:W3CDTF">2021-05-08T09:35:35Z</dcterms:modified>
</cp:coreProperties>
</file>