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updateLinks="never" codeName="ThisWorkbook" defaultThemeVersion="166925"/>
  <mc:AlternateContent xmlns:mc="http://schemas.openxmlformats.org/markup-compatibility/2006">
    <mc:Choice Requires="x15">
      <x15ac:absPath xmlns:x15ac="http://schemas.microsoft.com/office/spreadsheetml/2010/11/ac" url="/Users/philippebouzonnet/Desktop/A traiter/Outils notes Cocco/"/>
    </mc:Choice>
  </mc:AlternateContent>
  <xr:revisionPtr revIDLastSave="0" documentId="13_ncr:1_{D1C97DC1-68D7-1248-A74A-50C1CA3BF4C4}" xr6:coauthVersionLast="47" xr6:coauthVersionMax="47" xr10:uidLastSave="{00000000-0000-0000-0000-000000000000}"/>
  <bookViews>
    <workbookView xWindow="280" yWindow="500" windowWidth="28280" windowHeight="17020" xr2:uid="{00000000-000D-0000-FFFF-FFFF00000000}"/>
  </bookViews>
  <sheets>
    <sheet name="Accueil" sheetId="1" r:id="rId1"/>
    <sheet name="Textes" sheetId="23" r:id="rId2"/>
    <sheet name="Groupe1" sheetId="3" r:id="rId3"/>
    <sheet name="Groupe2" sheetId="33" r:id="rId4"/>
    <sheet name="Groupe3" sheetId="34" r:id="rId5"/>
    <sheet name="Groupe4" sheetId="35" r:id="rId6"/>
    <sheet name="Groupe5" sheetId="36" r:id="rId7"/>
    <sheet name="Groupe6" sheetId="37" r:id="rId8"/>
    <sheet name="Groupe7" sheetId="38" r:id="rId9"/>
    <sheet name="Groupe8" sheetId="39" r:id="rId10"/>
    <sheet name="Groupe9" sheetId="40" r:id="rId11"/>
    <sheet name="Groupe10" sheetId="41" r:id="rId12"/>
    <sheet name="Stats" sheetId="42" r:id="rId13"/>
    <sheet name="Moteur" sheetId="2" r:id="rId14"/>
    <sheet name="EtabAin" sheetId="11" r:id="rId15"/>
    <sheet name="EtabLoire" sheetId="12" r:id="rId16"/>
    <sheet name="EtabRhone" sheetId="13" r:id="rId17"/>
  </sheets>
  <definedNames>
    <definedName name="AFLP">Moteur!$J$30:$J$33</definedName>
    <definedName name="CA">Moteur!$E$3:$E$7</definedName>
    <definedName name="CA1_">Moteur!$G$2:$G$25</definedName>
    <definedName name="CA2_">Moteur!$H$2:$H$17</definedName>
    <definedName name="CA3_">Moteur!$I$2:$I$12</definedName>
    <definedName name="CA4_">Moteur!$J$2:$J$27</definedName>
    <definedName name="CA5_">Moteur!$K$2:$K$11</definedName>
    <definedName name="Cfa_Mfr_Agri_Ain">EtabAin!$F$4:$F$12</definedName>
    <definedName name="Cfa_Mfr_Agri_Loire">EtabLoire!$F$4:$F$20</definedName>
    <definedName name="Cfa_Mfr_Agri_Rhône">EtabRhone!$F$4:$F$30</definedName>
    <definedName name="Choix_1Note">Moteur!$D$13:$D$14</definedName>
    <definedName name="LP_Pr_Ain">EtabAin!$E$4:$E$7</definedName>
    <definedName name="LP_Pr_Loire">EtabLoire!$E$4:$E$17</definedName>
    <definedName name="LP_Pr_Rhône">EtabRhone!$E$4:$E$21</definedName>
    <definedName name="LP_Pu_Ain">EtabAin!$C$4:$C$9</definedName>
    <definedName name="LP_Pu_Loire">EtabLoire!$C$4:$C$19</definedName>
    <definedName name="LP_Pu_Rhône">EtabRhone!$C$4:$C$28</definedName>
    <definedName name="Lyc_LPO_Pr_Ain">EtabAin!$D$4:$D$9</definedName>
    <definedName name="Lyc_LPO_Pr_Loire">EtabLoire!$D$4:$D$17</definedName>
    <definedName name="Lyc_LPO_Pr_Rhône">EtabRhone!$D$4:$D$41</definedName>
    <definedName name="Lyc_LPO_Pu_Ain">EtabAin!$B$4:$B$17</definedName>
    <definedName name="Lyc_LPO_Pu_Loire">EtabLoire!$B$4:$B$23</definedName>
    <definedName name="Lyc_LPO_Pu_Rhône">EtabRhone!$B$4:$B$43</definedName>
    <definedName name="Max_1">LEFT(RIGHT(!$E1,3),1)*1</definedName>
    <definedName name="Max_1b">LEFT(RIGHT(!$K1,3),1)*1</definedName>
    <definedName name="Max_1C">LEFT(RIGHT(!$Q1,3),1)*1</definedName>
    <definedName name="Max_2">RIGHT(!$E1,1)*1</definedName>
    <definedName name="Max_2b">RIGHT(!$K1,1)*1</definedName>
    <definedName name="Max_2C">RIGHT(!$Q1,1)*1</definedName>
    <definedName name="Répartition">Moteur!$M$3:$M$8</definedName>
    <definedName name="Répartition_2_6">Moteur!$B$27:$B$33</definedName>
    <definedName name="Répartition_4_4">Moteur!$C$27:$C$41</definedName>
    <definedName name="Répartition_6_2">Moteur!$D$27:$D$49</definedName>
    <definedName name="repartitionPTS">Moteur!$B$26:$D$26</definedName>
    <definedName name="Session">Moteur!$B$3:$B$9</definedName>
    <definedName name="Sexe">Moteur!$O$3:$O$4</definedName>
    <definedName name="Type">Moteur!$M$11:$M$25</definedName>
    <definedName name="ventilation">Moteur!$N$3:$N$5</definedName>
    <definedName name="Ventilation_2_6" localSheetId="15">Tableau2[Ventilation_6_2]</definedName>
    <definedName name="Ventilation_2_6" localSheetId="16">Tableau2[Ventilation_6_2]</definedName>
    <definedName name="Ventilation_2_6" localSheetId="11">Tableau2[Ventilation_6_2]</definedName>
    <definedName name="Ventilation_2_6" localSheetId="3">Tableau2[Ventilation_6_2]</definedName>
    <definedName name="Ventilation_2_6" localSheetId="4">Tableau2[Ventilation_6_2]</definedName>
    <definedName name="Ventilation_2_6" localSheetId="5">Tableau2[Ventilation_6_2]</definedName>
    <definedName name="Ventilation_2_6" localSheetId="6">Tableau2[Ventilation_6_2]</definedName>
    <definedName name="Ventilation_2_6" localSheetId="7">Tableau2[Ventilation_6_2]</definedName>
    <definedName name="Ventilation_2_6" localSheetId="8">Tableau2[Ventilation_6_2]</definedName>
    <definedName name="Ventilation_2_6" localSheetId="9">Tableau2[Ventilation_6_2]</definedName>
    <definedName name="Ventilation_2_6" localSheetId="10">Tableau2[Ventilation_6_2]</definedName>
    <definedName name="Ventilation_2_6" localSheetId="12">Tableau2[Ventilation_6_2]</definedName>
    <definedName name="Ventilation_2_6" localSheetId="1">Tableau2[Ventilation_6_2]</definedName>
    <definedName name="Ventilation_2_6">Tableau2[Ventilation_6_2]</definedName>
    <definedName name="Ventilation_4_4">Moteur!$G$27:$G$41</definedName>
    <definedName name="Ventilation_6_2">Moteur!$F$27:$F$33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Y60" i="41" l="1"/>
  <c r="Y59" i="41"/>
  <c r="Y58" i="41"/>
  <c r="Y57" i="41"/>
  <c r="Y56" i="41"/>
  <c r="V51" i="41" l="1"/>
  <c r="P51" i="41"/>
  <c r="J51" i="41"/>
  <c r="V50" i="41"/>
  <c r="P50" i="41"/>
  <c r="J50" i="41"/>
  <c r="V49" i="41"/>
  <c r="P49" i="41"/>
  <c r="J49" i="41"/>
  <c r="V48" i="41"/>
  <c r="P48" i="41"/>
  <c r="J48" i="41"/>
  <c r="V47" i="41"/>
  <c r="P47" i="41"/>
  <c r="J47" i="41"/>
  <c r="V46" i="41"/>
  <c r="P46" i="41"/>
  <c r="J46" i="41"/>
  <c r="V45" i="41"/>
  <c r="P45" i="41"/>
  <c r="J45" i="41"/>
  <c r="Y45" i="41" s="1"/>
  <c r="V44" i="41"/>
  <c r="P44" i="41"/>
  <c r="J44" i="41"/>
  <c r="Y44" i="41" s="1"/>
  <c r="V43" i="41"/>
  <c r="P43" i="41"/>
  <c r="J43" i="41"/>
  <c r="V42" i="41"/>
  <c r="P42" i="41"/>
  <c r="J42" i="41"/>
  <c r="V41" i="41"/>
  <c r="P41" i="41"/>
  <c r="J41" i="41"/>
  <c r="V40" i="41"/>
  <c r="P40" i="41"/>
  <c r="J40" i="41"/>
  <c r="Y40" i="41" s="1"/>
  <c r="V39" i="41"/>
  <c r="P39" i="41"/>
  <c r="J39" i="41"/>
  <c r="V38" i="41"/>
  <c r="P38" i="41"/>
  <c r="J38" i="41"/>
  <c r="V37" i="41"/>
  <c r="P37" i="41"/>
  <c r="J37" i="41"/>
  <c r="V36" i="41"/>
  <c r="P36" i="41"/>
  <c r="J36" i="41"/>
  <c r="V35" i="41"/>
  <c r="P35" i="41"/>
  <c r="J35" i="41"/>
  <c r="Y35" i="41" s="1"/>
  <c r="V34" i="41"/>
  <c r="P34" i="41"/>
  <c r="J34" i="41"/>
  <c r="V33" i="41"/>
  <c r="W33" i="41" s="1"/>
  <c r="P33" i="41"/>
  <c r="J33" i="41"/>
  <c r="V32" i="41"/>
  <c r="P32" i="41"/>
  <c r="J32" i="41"/>
  <c r="V31" i="41"/>
  <c r="P31" i="41"/>
  <c r="J31" i="41"/>
  <c r="V30" i="41"/>
  <c r="P30" i="41"/>
  <c r="J30" i="41"/>
  <c r="V29" i="41"/>
  <c r="W29" i="41" s="1"/>
  <c r="P29" i="41"/>
  <c r="J29" i="41"/>
  <c r="W28" i="41"/>
  <c r="V28" i="41"/>
  <c r="P28" i="41"/>
  <c r="J28" i="41"/>
  <c r="V27" i="41"/>
  <c r="P27" i="41"/>
  <c r="J27" i="41"/>
  <c r="V26" i="41"/>
  <c r="P26" i="41"/>
  <c r="J26" i="41"/>
  <c r="V25" i="41"/>
  <c r="P25" i="41"/>
  <c r="J25" i="41"/>
  <c r="V24" i="41"/>
  <c r="P24" i="41"/>
  <c r="J24" i="41"/>
  <c r="W23" i="41"/>
  <c r="V23" i="41"/>
  <c r="P23" i="41"/>
  <c r="J23" i="41"/>
  <c r="V22" i="41"/>
  <c r="P22" i="41"/>
  <c r="J22" i="41"/>
  <c r="V21" i="41"/>
  <c r="P21" i="41"/>
  <c r="J21" i="41"/>
  <c r="V20" i="41"/>
  <c r="P20" i="41"/>
  <c r="J20" i="41"/>
  <c r="V19" i="41"/>
  <c r="P19" i="41"/>
  <c r="J19" i="41"/>
  <c r="W19" i="41" s="1"/>
  <c r="Y18" i="41"/>
  <c r="V18" i="41"/>
  <c r="P18" i="41"/>
  <c r="J18" i="41"/>
  <c r="V17" i="41"/>
  <c r="W17" i="41" s="1"/>
  <c r="P17" i="41"/>
  <c r="J17" i="41"/>
  <c r="Y16" i="41"/>
  <c r="W16" i="41"/>
  <c r="V16" i="41"/>
  <c r="P16" i="41"/>
  <c r="J16" i="41"/>
  <c r="V15" i="41"/>
  <c r="P15" i="41"/>
  <c r="J15" i="41"/>
  <c r="V14" i="41"/>
  <c r="P14" i="41"/>
  <c r="J14" i="41"/>
  <c r="V13" i="41"/>
  <c r="P13" i="41"/>
  <c r="J13" i="41"/>
  <c r="W13" i="41" s="1"/>
  <c r="V12" i="41"/>
  <c r="P12" i="41"/>
  <c r="J12" i="41"/>
  <c r="W12" i="41" s="1"/>
  <c r="V51" i="40"/>
  <c r="P51" i="40"/>
  <c r="J51" i="40"/>
  <c r="V50" i="40"/>
  <c r="P50" i="40"/>
  <c r="J50" i="40"/>
  <c r="V49" i="40"/>
  <c r="P49" i="40"/>
  <c r="J49" i="40"/>
  <c r="V48" i="40"/>
  <c r="P48" i="40"/>
  <c r="J48" i="40"/>
  <c r="V47" i="40"/>
  <c r="P47" i="40"/>
  <c r="J47" i="40"/>
  <c r="V46" i="40"/>
  <c r="P46" i="40"/>
  <c r="J46" i="40"/>
  <c r="V45" i="40"/>
  <c r="P45" i="40"/>
  <c r="J45" i="40"/>
  <c r="Y45" i="40" s="1"/>
  <c r="V44" i="40"/>
  <c r="P44" i="40"/>
  <c r="J44" i="40"/>
  <c r="Y44" i="40" s="1"/>
  <c r="V43" i="40"/>
  <c r="P43" i="40"/>
  <c r="J43" i="40"/>
  <c r="V42" i="40"/>
  <c r="P42" i="40"/>
  <c r="J42" i="40"/>
  <c r="V41" i="40"/>
  <c r="P41" i="40"/>
  <c r="W41" i="40" s="1"/>
  <c r="J41" i="40"/>
  <c r="V40" i="40"/>
  <c r="P40" i="40"/>
  <c r="J40" i="40"/>
  <c r="V39" i="40"/>
  <c r="P39" i="40"/>
  <c r="J39" i="40"/>
  <c r="V38" i="40"/>
  <c r="P38" i="40"/>
  <c r="J38" i="40"/>
  <c r="V37" i="40"/>
  <c r="P37" i="40"/>
  <c r="J37" i="40"/>
  <c r="V36" i="40"/>
  <c r="P36" i="40"/>
  <c r="J36" i="40"/>
  <c r="V35" i="40"/>
  <c r="P35" i="40"/>
  <c r="J35" i="40"/>
  <c r="V34" i="40"/>
  <c r="P34" i="40"/>
  <c r="J34" i="40"/>
  <c r="V33" i="40"/>
  <c r="P33" i="40"/>
  <c r="J33" i="40"/>
  <c r="V32" i="40"/>
  <c r="P32" i="40"/>
  <c r="J32" i="40"/>
  <c r="V31" i="40"/>
  <c r="P31" i="40"/>
  <c r="J31" i="40"/>
  <c r="V30" i="40"/>
  <c r="P30" i="40"/>
  <c r="J30" i="40"/>
  <c r="V29" i="40"/>
  <c r="P29" i="40"/>
  <c r="W29" i="40" s="1"/>
  <c r="J29" i="40"/>
  <c r="V28" i="40"/>
  <c r="P28" i="40"/>
  <c r="J28" i="40"/>
  <c r="Y28" i="40" s="1"/>
  <c r="V27" i="40"/>
  <c r="P27" i="40"/>
  <c r="J27" i="40"/>
  <c r="V26" i="40"/>
  <c r="P26" i="40"/>
  <c r="J26" i="40"/>
  <c r="V25" i="40"/>
  <c r="P25" i="40"/>
  <c r="J25" i="40"/>
  <c r="V24" i="40"/>
  <c r="P24" i="40"/>
  <c r="J24" i="40"/>
  <c r="V23" i="40"/>
  <c r="P23" i="40"/>
  <c r="J23" i="40"/>
  <c r="Y23" i="40" s="1"/>
  <c r="V22" i="40"/>
  <c r="P22" i="40"/>
  <c r="J22" i="40"/>
  <c r="W21" i="40"/>
  <c r="V21" i="40"/>
  <c r="P21" i="40"/>
  <c r="J21" i="40"/>
  <c r="Y21" i="40" s="1"/>
  <c r="V20" i="40"/>
  <c r="P20" i="40"/>
  <c r="J20" i="40"/>
  <c r="V19" i="40"/>
  <c r="P19" i="40"/>
  <c r="J19" i="40"/>
  <c r="V18" i="40"/>
  <c r="P18" i="40"/>
  <c r="J18" i="40"/>
  <c r="V17" i="40"/>
  <c r="P17" i="40"/>
  <c r="J17" i="40"/>
  <c r="W17" i="40" s="1"/>
  <c r="V16" i="40"/>
  <c r="P16" i="40"/>
  <c r="J16" i="40"/>
  <c r="Y16" i="40" s="1"/>
  <c r="V15" i="40"/>
  <c r="P15" i="40"/>
  <c r="J15" i="40"/>
  <c r="V14" i="40"/>
  <c r="P14" i="40"/>
  <c r="J14" i="40"/>
  <c r="V13" i="40"/>
  <c r="P13" i="40"/>
  <c r="J13" i="40"/>
  <c r="V12" i="40"/>
  <c r="P12" i="40"/>
  <c r="J12" i="40"/>
  <c r="V51" i="39"/>
  <c r="P51" i="39"/>
  <c r="J51" i="39"/>
  <c r="Y51" i="39" s="1"/>
  <c r="V50" i="39"/>
  <c r="P50" i="39"/>
  <c r="J50" i="39"/>
  <c r="Y50" i="39" s="1"/>
  <c r="V49" i="39"/>
  <c r="P49" i="39"/>
  <c r="J49" i="39"/>
  <c r="V48" i="39"/>
  <c r="P48" i="39"/>
  <c r="W48" i="39" s="1"/>
  <c r="J48" i="39"/>
  <c r="V47" i="39"/>
  <c r="P47" i="39"/>
  <c r="J47" i="39"/>
  <c r="V46" i="39"/>
  <c r="P46" i="39"/>
  <c r="J46" i="39"/>
  <c r="V45" i="39"/>
  <c r="P45" i="39"/>
  <c r="J45" i="39"/>
  <c r="W44" i="39"/>
  <c r="V44" i="39"/>
  <c r="P44" i="39"/>
  <c r="J44" i="39"/>
  <c r="V43" i="39"/>
  <c r="P43" i="39"/>
  <c r="J43" i="39"/>
  <c r="V42" i="39"/>
  <c r="P42" i="39"/>
  <c r="J42" i="39"/>
  <c r="V41" i="39"/>
  <c r="P41" i="39"/>
  <c r="J41" i="39"/>
  <c r="Y41" i="39" s="1"/>
  <c r="V40" i="39"/>
  <c r="P40" i="39"/>
  <c r="J40" i="39"/>
  <c r="W40" i="39" s="1"/>
  <c r="V39" i="39"/>
  <c r="P39" i="39"/>
  <c r="J39" i="39"/>
  <c r="Y39" i="39" s="1"/>
  <c r="V38" i="39"/>
  <c r="P38" i="39"/>
  <c r="J38" i="39"/>
  <c r="V37" i="39"/>
  <c r="P37" i="39"/>
  <c r="J37" i="39"/>
  <c r="V36" i="39"/>
  <c r="P36" i="39"/>
  <c r="J36" i="39"/>
  <c r="V35" i="39"/>
  <c r="P35" i="39"/>
  <c r="J35" i="39"/>
  <c r="V34" i="39"/>
  <c r="W34" i="39" s="1"/>
  <c r="P34" i="39"/>
  <c r="J34" i="39"/>
  <c r="V33" i="39"/>
  <c r="P33" i="39"/>
  <c r="J33" i="39"/>
  <c r="V32" i="39"/>
  <c r="P32" i="39"/>
  <c r="W32" i="39" s="1"/>
  <c r="J32" i="39"/>
  <c r="V31" i="39"/>
  <c r="P31" i="39"/>
  <c r="J31" i="39"/>
  <c r="V30" i="39"/>
  <c r="P30" i="39"/>
  <c r="J30" i="39"/>
  <c r="W29" i="39"/>
  <c r="V29" i="39"/>
  <c r="P29" i="39"/>
  <c r="J29" i="39"/>
  <c r="Y29" i="39" s="1"/>
  <c r="V28" i="39"/>
  <c r="P28" i="39"/>
  <c r="J28" i="39"/>
  <c r="Y28" i="39" s="1"/>
  <c r="V27" i="39"/>
  <c r="P27" i="39"/>
  <c r="J27" i="39"/>
  <c r="V26" i="39"/>
  <c r="P26" i="39"/>
  <c r="W26" i="39" s="1"/>
  <c r="J26" i="39"/>
  <c r="V25" i="39"/>
  <c r="P25" i="39"/>
  <c r="J25" i="39"/>
  <c r="V24" i="39"/>
  <c r="P24" i="39"/>
  <c r="J24" i="39"/>
  <c r="V23" i="39"/>
  <c r="P23" i="39"/>
  <c r="J23" i="39"/>
  <c r="V22" i="39"/>
  <c r="W22" i="39" s="1"/>
  <c r="P22" i="39"/>
  <c r="J22" i="39"/>
  <c r="V21" i="39"/>
  <c r="P21" i="39"/>
  <c r="J21" i="39"/>
  <c r="V20" i="39"/>
  <c r="P20" i="39"/>
  <c r="J20" i="39"/>
  <c r="W20" i="39" s="1"/>
  <c r="V19" i="39"/>
  <c r="P19" i="39"/>
  <c r="J19" i="39"/>
  <c r="V18" i="39"/>
  <c r="P18" i="39"/>
  <c r="J18" i="39"/>
  <c r="W17" i="39"/>
  <c r="V17" i="39"/>
  <c r="P17" i="39"/>
  <c r="J17" i="39"/>
  <c r="V16" i="39"/>
  <c r="P16" i="39"/>
  <c r="W16" i="39" s="1"/>
  <c r="J16" i="39"/>
  <c r="V15" i="39"/>
  <c r="P15" i="39"/>
  <c r="J15" i="39"/>
  <c r="V14" i="39"/>
  <c r="P14" i="39"/>
  <c r="J14" i="39"/>
  <c r="V13" i="39"/>
  <c r="P13" i="39"/>
  <c r="J13" i="39"/>
  <c r="V12" i="39"/>
  <c r="P12" i="39"/>
  <c r="J12" i="39"/>
  <c r="V51" i="38"/>
  <c r="P51" i="38"/>
  <c r="J51" i="38"/>
  <c r="V50" i="38"/>
  <c r="P50" i="38"/>
  <c r="W50" i="38" s="1"/>
  <c r="J50" i="38"/>
  <c r="V49" i="38"/>
  <c r="P49" i="38"/>
  <c r="J49" i="38"/>
  <c r="V48" i="38"/>
  <c r="P48" i="38"/>
  <c r="J48" i="38"/>
  <c r="W48" i="38" s="1"/>
  <c r="V47" i="38"/>
  <c r="P47" i="38"/>
  <c r="J47" i="38"/>
  <c r="V46" i="38"/>
  <c r="P46" i="38"/>
  <c r="J46" i="38"/>
  <c r="V45" i="38"/>
  <c r="P45" i="38"/>
  <c r="J45" i="38"/>
  <c r="V44" i="38"/>
  <c r="P44" i="38"/>
  <c r="J44" i="38"/>
  <c r="V43" i="38"/>
  <c r="P43" i="38"/>
  <c r="W43" i="38" s="1"/>
  <c r="J43" i="38"/>
  <c r="V42" i="38"/>
  <c r="P42" i="38"/>
  <c r="J42" i="38"/>
  <c r="V41" i="38"/>
  <c r="P41" i="38"/>
  <c r="J41" i="38"/>
  <c r="V40" i="38"/>
  <c r="P40" i="38"/>
  <c r="J40" i="38"/>
  <c r="V39" i="38"/>
  <c r="P39" i="38"/>
  <c r="J39" i="38"/>
  <c r="V38" i="38"/>
  <c r="P38" i="38"/>
  <c r="J38" i="38"/>
  <c r="W38" i="38" s="1"/>
  <c r="V37" i="38"/>
  <c r="P37" i="38"/>
  <c r="J37" i="38"/>
  <c r="V36" i="38"/>
  <c r="P36" i="38"/>
  <c r="J36" i="38"/>
  <c r="W36" i="38" s="1"/>
  <c r="V35" i="38"/>
  <c r="P35" i="38"/>
  <c r="J35" i="38"/>
  <c r="V34" i="38"/>
  <c r="P34" i="38"/>
  <c r="J34" i="38"/>
  <c r="W33" i="38"/>
  <c r="V33" i="38"/>
  <c r="P33" i="38"/>
  <c r="J33" i="38"/>
  <c r="V32" i="38"/>
  <c r="P32" i="38"/>
  <c r="W32" i="38" s="1"/>
  <c r="J32" i="38"/>
  <c r="W31" i="38"/>
  <c r="V31" i="38"/>
  <c r="P31" i="38"/>
  <c r="J31" i="38"/>
  <c r="V30" i="38"/>
  <c r="P30" i="38"/>
  <c r="J30" i="38"/>
  <c r="V29" i="38"/>
  <c r="P29" i="38"/>
  <c r="J29" i="38"/>
  <c r="V28" i="38"/>
  <c r="P28" i="38"/>
  <c r="J28" i="38"/>
  <c r="V27" i="38"/>
  <c r="P27" i="38"/>
  <c r="J27" i="38"/>
  <c r="W26" i="38"/>
  <c r="V26" i="38"/>
  <c r="P26" i="38"/>
  <c r="J26" i="38"/>
  <c r="V25" i="38"/>
  <c r="P25" i="38"/>
  <c r="J25" i="38"/>
  <c r="V24" i="38"/>
  <c r="P24" i="38"/>
  <c r="W24" i="38" s="1"/>
  <c r="J24" i="38"/>
  <c r="V23" i="38"/>
  <c r="P23" i="38"/>
  <c r="J23" i="38"/>
  <c r="V22" i="38"/>
  <c r="P22" i="38"/>
  <c r="J22" i="38"/>
  <c r="W21" i="38"/>
  <c r="V21" i="38"/>
  <c r="P21" i="38"/>
  <c r="J21" i="38"/>
  <c r="V20" i="38"/>
  <c r="P20" i="38"/>
  <c r="J20" i="38"/>
  <c r="Y20" i="38" s="1"/>
  <c r="W19" i="38"/>
  <c r="V19" i="38"/>
  <c r="P19" i="38"/>
  <c r="J19" i="38"/>
  <c r="V18" i="38"/>
  <c r="P18" i="38"/>
  <c r="J18" i="38"/>
  <c r="V17" i="38"/>
  <c r="P17" i="38"/>
  <c r="J17" i="38"/>
  <c r="V16" i="38"/>
  <c r="P16" i="38"/>
  <c r="J16" i="38"/>
  <c r="V15" i="38"/>
  <c r="P15" i="38"/>
  <c r="J15" i="38"/>
  <c r="Y15" i="38" s="1"/>
  <c r="W14" i="38"/>
  <c r="V14" i="38"/>
  <c r="P14" i="38"/>
  <c r="J14" i="38"/>
  <c r="V13" i="38"/>
  <c r="P13" i="38"/>
  <c r="J13" i="38"/>
  <c r="W12" i="38"/>
  <c r="V12" i="38"/>
  <c r="P12" i="38"/>
  <c r="J12" i="38"/>
  <c r="Y12" i="38" s="1"/>
  <c r="V51" i="37"/>
  <c r="P51" i="37"/>
  <c r="J51" i="37"/>
  <c r="V50" i="37"/>
  <c r="P50" i="37"/>
  <c r="W50" i="37" s="1"/>
  <c r="J50" i="37"/>
  <c r="V49" i="37"/>
  <c r="P49" i="37"/>
  <c r="J49" i="37"/>
  <c r="V48" i="37"/>
  <c r="P48" i="37"/>
  <c r="J48" i="37"/>
  <c r="V47" i="37"/>
  <c r="P47" i="37"/>
  <c r="J47" i="37"/>
  <c r="V46" i="37"/>
  <c r="P46" i="37"/>
  <c r="J46" i="37"/>
  <c r="V45" i="37"/>
  <c r="P45" i="37"/>
  <c r="J45" i="37"/>
  <c r="W45" i="37" s="1"/>
  <c r="V44" i="37"/>
  <c r="P44" i="37"/>
  <c r="J44" i="37"/>
  <c r="V43" i="37"/>
  <c r="P43" i="37"/>
  <c r="J43" i="37"/>
  <c r="V42" i="37"/>
  <c r="P42" i="37"/>
  <c r="J42" i="37"/>
  <c r="W41" i="37"/>
  <c r="V41" i="37"/>
  <c r="P41" i="37"/>
  <c r="J41" i="37"/>
  <c r="V40" i="37"/>
  <c r="P40" i="37"/>
  <c r="W40" i="37" s="1"/>
  <c r="J40" i="37"/>
  <c r="V39" i="37"/>
  <c r="P39" i="37"/>
  <c r="J39" i="37"/>
  <c r="V38" i="37"/>
  <c r="P38" i="37"/>
  <c r="J38" i="37"/>
  <c r="V37" i="37"/>
  <c r="P37" i="37"/>
  <c r="J37" i="37"/>
  <c r="V36" i="37"/>
  <c r="P36" i="37"/>
  <c r="J36" i="37"/>
  <c r="V35" i="37"/>
  <c r="P35" i="37"/>
  <c r="J35" i="37"/>
  <c r="V34" i="37"/>
  <c r="P34" i="37"/>
  <c r="J34" i="37"/>
  <c r="V33" i="37"/>
  <c r="P33" i="37"/>
  <c r="J33" i="37"/>
  <c r="V32" i="37"/>
  <c r="P32" i="37"/>
  <c r="J32" i="37"/>
  <c r="V31" i="37"/>
  <c r="P31" i="37"/>
  <c r="J31" i="37"/>
  <c r="Y31" i="37" s="1"/>
  <c r="V30" i="37"/>
  <c r="P30" i="37"/>
  <c r="J30" i="37"/>
  <c r="W29" i="37"/>
  <c r="V29" i="37"/>
  <c r="P29" i="37"/>
  <c r="J29" i="37"/>
  <c r="V28" i="37"/>
  <c r="P28" i="37"/>
  <c r="J28" i="37"/>
  <c r="Y28" i="37" s="1"/>
  <c r="V27" i="37"/>
  <c r="P27" i="37"/>
  <c r="J27" i="37"/>
  <c r="V26" i="37"/>
  <c r="P26" i="37"/>
  <c r="W26" i="37" s="1"/>
  <c r="J26" i="37"/>
  <c r="V25" i="37"/>
  <c r="P25" i="37"/>
  <c r="J25" i="37"/>
  <c r="V24" i="37"/>
  <c r="P24" i="37"/>
  <c r="J24" i="37"/>
  <c r="Y24" i="37" s="1"/>
  <c r="V23" i="37"/>
  <c r="P23" i="37"/>
  <c r="J23" i="37"/>
  <c r="V22" i="37"/>
  <c r="P22" i="37"/>
  <c r="J22" i="37"/>
  <c r="V21" i="37"/>
  <c r="P21" i="37"/>
  <c r="J21" i="37"/>
  <c r="V20" i="37"/>
  <c r="P20" i="37"/>
  <c r="J20" i="37"/>
  <c r="V19" i="37"/>
  <c r="P19" i="37"/>
  <c r="J19" i="37"/>
  <c r="Y19" i="37" s="1"/>
  <c r="V18" i="37"/>
  <c r="P18" i="37"/>
  <c r="J18" i="37"/>
  <c r="W17" i="37"/>
  <c r="V17" i="37"/>
  <c r="P17" i="37"/>
  <c r="J17" i="37"/>
  <c r="V16" i="37"/>
  <c r="P16" i="37"/>
  <c r="J16" i="37"/>
  <c r="Y16" i="37" s="1"/>
  <c r="V15" i="37"/>
  <c r="P15" i="37"/>
  <c r="J15" i="37"/>
  <c r="V14" i="37"/>
  <c r="P14" i="37"/>
  <c r="W14" i="37" s="1"/>
  <c r="J14" i="37"/>
  <c r="V13" i="37"/>
  <c r="P13" i="37"/>
  <c r="J13" i="37"/>
  <c r="V12" i="37"/>
  <c r="P12" i="37"/>
  <c r="J12" i="37"/>
  <c r="Y12" i="37" s="1"/>
  <c r="V51" i="36"/>
  <c r="P51" i="36"/>
  <c r="J51" i="36"/>
  <c r="W51" i="36" s="1"/>
  <c r="V50" i="36"/>
  <c r="P50" i="36"/>
  <c r="J50" i="36"/>
  <c r="Y50" i="36" s="1"/>
  <c r="V49" i="36"/>
  <c r="P49" i="36"/>
  <c r="J49" i="36"/>
  <c r="V48" i="36"/>
  <c r="P48" i="36"/>
  <c r="J48" i="36"/>
  <c r="V47" i="36"/>
  <c r="P47" i="36"/>
  <c r="J47" i="36"/>
  <c r="V46" i="36"/>
  <c r="P46" i="36"/>
  <c r="J46" i="36"/>
  <c r="Y46" i="36" s="1"/>
  <c r="W45" i="36"/>
  <c r="V45" i="36"/>
  <c r="P45" i="36"/>
  <c r="J45" i="36"/>
  <c r="Y45" i="36" s="1"/>
  <c r="V44" i="36"/>
  <c r="W44" i="36" s="1"/>
  <c r="P44" i="36"/>
  <c r="J44" i="36"/>
  <c r="V43" i="36"/>
  <c r="P43" i="36"/>
  <c r="J43" i="36"/>
  <c r="V42" i="36"/>
  <c r="P42" i="36"/>
  <c r="J42" i="36"/>
  <c r="V41" i="36"/>
  <c r="P41" i="36"/>
  <c r="J41" i="36"/>
  <c r="W41" i="36" s="1"/>
  <c r="V40" i="36"/>
  <c r="P40" i="36"/>
  <c r="J40" i="36"/>
  <c r="Y40" i="36" s="1"/>
  <c r="V39" i="36"/>
  <c r="P39" i="36"/>
  <c r="J39" i="36"/>
  <c r="Y39" i="36" s="1"/>
  <c r="V38" i="36"/>
  <c r="W38" i="36" s="1"/>
  <c r="P38" i="36"/>
  <c r="J38" i="36"/>
  <c r="V37" i="36"/>
  <c r="P37" i="36"/>
  <c r="J37" i="36"/>
  <c r="V36" i="36"/>
  <c r="P36" i="36"/>
  <c r="J36" i="36"/>
  <c r="V35" i="36"/>
  <c r="P35" i="36"/>
  <c r="J35" i="36"/>
  <c r="V34" i="36"/>
  <c r="W34" i="36" s="1"/>
  <c r="P34" i="36"/>
  <c r="J34" i="36"/>
  <c r="W33" i="36"/>
  <c r="V33" i="36"/>
  <c r="P33" i="36"/>
  <c r="J33" i="36"/>
  <c r="V32" i="36"/>
  <c r="P32" i="36"/>
  <c r="J32" i="36"/>
  <c r="V31" i="36"/>
  <c r="P31" i="36"/>
  <c r="W31" i="36" s="1"/>
  <c r="J31" i="36"/>
  <c r="V30" i="36"/>
  <c r="P30" i="36"/>
  <c r="J30" i="36"/>
  <c r="V29" i="36"/>
  <c r="P29" i="36"/>
  <c r="J29" i="36"/>
  <c r="Y29" i="36" s="1"/>
  <c r="V28" i="36"/>
  <c r="P28" i="36"/>
  <c r="J28" i="36"/>
  <c r="V27" i="36"/>
  <c r="W27" i="36" s="1"/>
  <c r="P27" i="36"/>
  <c r="J27" i="36"/>
  <c r="W26" i="36"/>
  <c r="V26" i="36"/>
  <c r="P26" i="36"/>
  <c r="J26" i="36"/>
  <c r="V25" i="36"/>
  <c r="P25" i="36"/>
  <c r="J25" i="36"/>
  <c r="V24" i="36"/>
  <c r="P24" i="36"/>
  <c r="W24" i="36" s="1"/>
  <c r="J24" i="36"/>
  <c r="V23" i="36"/>
  <c r="P23" i="36"/>
  <c r="J23" i="36"/>
  <c r="V22" i="36"/>
  <c r="P22" i="36"/>
  <c r="J22" i="36"/>
  <c r="Y22" i="36" s="1"/>
  <c r="W21" i="36"/>
  <c r="V21" i="36"/>
  <c r="P21" i="36"/>
  <c r="J21" i="36"/>
  <c r="Y21" i="36" s="1"/>
  <c r="V20" i="36"/>
  <c r="P20" i="36"/>
  <c r="J20" i="36"/>
  <c r="Y20" i="36" s="1"/>
  <c r="V19" i="36"/>
  <c r="P19" i="36"/>
  <c r="J19" i="36"/>
  <c r="V18" i="36"/>
  <c r="P18" i="36"/>
  <c r="J18" i="36"/>
  <c r="V17" i="36"/>
  <c r="P17" i="36"/>
  <c r="W17" i="36" s="1"/>
  <c r="J17" i="36"/>
  <c r="V16" i="36"/>
  <c r="P16" i="36"/>
  <c r="W16" i="36" s="1"/>
  <c r="J16" i="36"/>
  <c r="V15" i="36"/>
  <c r="P15" i="36"/>
  <c r="J15" i="36"/>
  <c r="W15" i="36" s="1"/>
  <c r="V14" i="36"/>
  <c r="P14" i="36"/>
  <c r="J14" i="36"/>
  <c r="V13" i="36"/>
  <c r="P13" i="36"/>
  <c r="J13" i="36"/>
  <c r="V12" i="36"/>
  <c r="P12" i="36"/>
  <c r="J12" i="36"/>
  <c r="V51" i="35"/>
  <c r="P51" i="35"/>
  <c r="J51" i="35"/>
  <c r="V50" i="35"/>
  <c r="P50" i="35"/>
  <c r="J50" i="35"/>
  <c r="V49" i="35"/>
  <c r="P49" i="35"/>
  <c r="J49" i="35"/>
  <c r="V48" i="35"/>
  <c r="P48" i="35"/>
  <c r="J48" i="35"/>
  <c r="Y48" i="35" s="1"/>
  <c r="V47" i="35"/>
  <c r="P47" i="35"/>
  <c r="J47" i="35"/>
  <c r="W46" i="35"/>
  <c r="V46" i="35"/>
  <c r="P46" i="35"/>
  <c r="J46" i="35"/>
  <c r="V45" i="35"/>
  <c r="P45" i="35"/>
  <c r="J45" i="35"/>
  <c r="V44" i="35"/>
  <c r="P44" i="35"/>
  <c r="J44" i="35"/>
  <c r="V43" i="35"/>
  <c r="P43" i="35"/>
  <c r="J43" i="35"/>
  <c r="Y43" i="35" s="1"/>
  <c r="V42" i="35"/>
  <c r="P42" i="35"/>
  <c r="J42" i="35"/>
  <c r="V41" i="35"/>
  <c r="W41" i="35" s="1"/>
  <c r="P41" i="35"/>
  <c r="J41" i="35"/>
  <c r="V40" i="35"/>
  <c r="P40" i="35"/>
  <c r="J40" i="35"/>
  <c r="V39" i="35"/>
  <c r="P39" i="35"/>
  <c r="J39" i="35"/>
  <c r="Y39" i="35" s="1"/>
  <c r="V38" i="35"/>
  <c r="W38" i="35" s="1"/>
  <c r="P38" i="35"/>
  <c r="J38" i="35"/>
  <c r="V37" i="35"/>
  <c r="P37" i="35"/>
  <c r="J37" i="35"/>
  <c r="V36" i="35"/>
  <c r="P36" i="35"/>
  <c r="W36" i="35" s="1"/>
  <c r="J36" i="35"/>
  <c r="V35" i="35"/>
  <c r="P35" i="35"/>
  <c r="J35" i="35"/>
  <c r="V34" i="35"/>
  <c r="P34" i="35"/>
  <c r="J34" i="35"/>
  <c r="V33" i="35"/>
  <c r="P33" i="35"/>
  <c r="J33" i="35"/>
  <c r="V32" i="35"/>
  <c r="P32" i="35"/>
  <c r="J32" i="35"/>
  <c r="V31" i="35"/>
  <c r="P31" i="35"/>
  <c r="J31" i="35"/>
  <c r="V30" i="35"/>
  <c r="P30" i="35"/>
  <c r="J30" i="35"/>
  <c r="V29" i="35"/>
  <c r="P29" i="35"/>
  <c r="J29" i="35"/>
  <c r="V28" i="35"/>
  <c r="P28" i="35"/>
  <c r="J28" i="35"/>
  <c r="Y28" i="35" s="1"/>
  <c r="V27" i="35"/>
  <c r="W27" i="35" s="1"/>
  <c r="P27" i="35"/>
  <c r="J27" i="35"/>
  <c r="Y27" i="35" s="1"/>
  <c r="V26" i="35"/>
  <c r="W26" i="35" s="1"/>
  <c r="P26" i="35"/>
  <c r="J26" i="35"/>
  <c r="V25" i="35"/>
  <c r="P25" i="35"/>
  <c r="J25" i="35"/>
  <c r="V24" i="35"/>
  <c r="P24" i="35"/>
  <c r="J24" i="35"/>
  <c r="V23" i="35"/>
  <c r="P23" i="35"/>
  <c r="J23" i="35"/>
  <c r="V22" i="35"/>
  <c r="P22" i="35"/>
  <c r="J22" i="35"/>
  <c r="Y22" i="35" s="1"/>
  <c r="V21" i="35"/>
  <c r="P21" i="35"/>
  <c r="J21" i="35"/>
  <c r="V20" i="35"/>
  <c r="P20" i="35"/>
  <c r="J20" i="35"/>
  <c r="V19" i="35"/>
  <c r="P19" i="35"/>
  <c r="W19" i="35" s="1"/>
  <c r="J19" i="35"/>
  <c r="V18" i="35"/>
  <c r="P18" i="35"/>
  <c r="J18" i="35"/>
  <c r="V17" i="35"/>
  <c r="P17" i="35"/>
  <c r="J17" i="35"/>
  <c r="Y17" i="35" s="1"/>
  <c r="V16" i="35"/>
  <c r="P16" i="35"/>
  <c r="J16" i="35"/>
  <c r="W15" i="35"/>
  <c r="V15" i="35"/>
  <c r="P15" i="35"/>
  <c r="J15" i="35"/>
  <c r="Y15" i="35" s="1"/>
  <c r="W14" i="35"/>
  <c r="V14" i="35"/>
  <c r="P14" i="35"/>
  <c r="J14" i="35"/>
  <c r="V13" i="35"/>
  <c r="P13" i="35"/>
  <c r="J13" i="35"/>
  <c r="V12" i="35"/>
  <c r="P12" i="35"/>
  <c r="W12" i="35" s="1"/>
  <c r="J12" i="35"/>
  <c r="V51" i="34"/>
  <c r="P51" i="34"/>
  <c r="J51" i="34"/>
  <c r="V50" i="34"/>
  <c r="P50" i="34"/>
  <c r="J50" i="34"/>
  <c r="Y50" i="34" s="1"/>
  <c r="V49" i="34"/>
  <c r="P49" i="34"/>
  <c r="J49" i="34"/>
  <c r="V48" i="34"/>
  <c r="P48" i="34"/>
  <c r="J48" i="34"/>
  <c r="V47" i="34"/>
  <c r="P47" i="34"/>
  <c r="J47" i="34"/>
  <c r="V46" i="34"/>
  <c r="P46" i="34"/>
  <c r="J46" i="34"/>
  <c r="V45" i="34"/>
  <c r="P45" i="34"/>
  <c r="J45" i="34"/>
  <c r="Y45" i="34" s="1"/>
  <c r="V44" i="34"/>
  <c r="P44" i="34"/>
  <c r="J44" i="34"/>
  <c r="V43" i="34"/>
  <c r="P43" i="34"/>
  <c r="J43" i="34"/>
  <c r="V42" i="34"/>
  <c r="P42" i="34"/>
  <c r="J42" i="34"/>
  <c r="V41" i="34"/>
  <c r="P41" i="34"/>
  <c r="J41" i="34"/>
  <c r="W41" i="34" s="1"/>
  <c r="V40" i="34"/>
  <c r="P40" i="34"/>
  <c r="J40" i="34"/>
  <c r="V39" i="34"/>
  <c r="P39" i="34"/>
  <c r="J39" i="34"/>
  <c r="V38" i="34"/>
  <c r="P38" i="34"/>
  <c r="J38" i="34"/>
  <c r="V37" i="34"/>
  <c r="P37" i="34"/>
  <c r="J37" i="34"/>
  <c r="V36" i="34"/>
  <c r="P36" i="34"/>
  <c r="J36" i="34"/>
  <c r="V35" i="34"/>
  <c r="P35" i="34"/>
  <c r="J35" i="34"/>
  <c r="V34" i="34"/>
  <c r="P34" i="34"/>
  <c r="J34" i="34"/>
  <c r="W33" i="34"/>
  <c r="V33" i="34"/>
  <c r="P33" i="34"/>
  <c r="J33" i="34"/>
  <c r="V32" i="34"/>
  <c r="P32" i="34"/>
  <c r="J32" i="34"/>
  <c r="V31" i="34"/>
  <c r="P31" i="34"/>
  <c r="J31" i="34"/>
  <c r="V30" i="34"/>
  <c r="P30" i="34"/>
  <c r="J30" i="34"/>
  <c r="V29" i="34"/>
  <c r="P29" i="34"/>
  <c r="J29" i="34"/>
  <c r="W29" i="34" s="1"/>
  <c r="V28" i="34"/>
  <c r="P28" i="34"/>
  <c r="J28" i="34"/>
  <c r="V27" i="34"/>
  <c r="P27" i="34"/>
  <c r="J27" i="34"/>
  <c r="V26" i="34"/>
  <c r="P26" i="34"/>
  <c r="J26" i="34"/>
  <c r="V25" i="34"/>
  <c r="P25" i="34"/>
  <c r="J25" i="34"/>
  <c r="V24" i="34"/>
  <c r="P24" i="34"/>
  <c r="J24" i="34"/>
  <c r="V23" i="34"/>
  <c r="P23" i="34"/>
  <c r="J23" i="34"/>
  <c r="V22" i="34"/>
  <c r="P22" i="34"/>
  <c r="J22" i="34"/>
  <c r="W21" i="34"/>
  <c r="V21" i="34"/>
  <c r="P21" i="34"/>
  <c r="J21" i="34"/>
  <c r="V20" i="34"/>
  <c r="P20" i="34"/>
  <c r="J20" i="34"/>
  <c r="V19" i="34"/>
  <c r="P19" i="34"/>
  <c r="J19" i="34"/>
  <c r="V18" i="34"/>
  <c r="P18" i="34"/>
  <c r="J18" i="34"/>
  <c r="V17" i="34"/>
  <c r="P17" i="34"/>
  <c r="J17" i="34"/>
  <c r="Y17" i="34" s="1"/>
  <c r="V16" i="34"/>
  <c r="P16" i="34"/>
  <c r="J16" i="34"/>
  <c r="Y16" i="34" s="1"/>
  <c r="V15" i="34"/>
  <c r="P15" i="34"/>
  <c r="J15" i="34"/>
  <c r="V14" i="34"/>
  <c r="P14" i="34"/>
  <c r="J14" i="34"/>
  <c r="V13" i="34"/>
  <c r="P13" i="34"/>
  <c r="J13" i="34"/>
  <c r="V12" i="34"/>
  <c r="P12" i="34"/>
  <c r="J12" i="34"/>
  <c r="W12" i="34" s="1"/>
  <c r="W46" i="34" l="1"/>
  <c r="Y46" i="34"/>
  <c r="W18" i="37"/>
  <c r="Y18" i="37"/>
  <c r="W23" i="37"/>
  <c r="Y23" i="37"/>
  <c r="W30" i="37"/>
  <c r="Y30" i="37"/>
  <c r="W35" i="37"/>
  <c r="Y35" i="37"/>
  <c r="W22" i="38"/>
  <c r="Y22" i="38"/>
  <c r="W41" i="38"/>
  <c r="Y41" i="38"/>
  <c r="W13" i="39"/>
  <c r="Y13" i="39"/>
  <c r="W30" i="39"/>
  <c r="Y30" i="39"/>
  <c r="W35" i="39"/>
  <c r="Y35" i="39"/>
  <c r="W15" i="40"/>
  <c r="Y15" i="40"/>
  <c r="W22" i="40"/>
  <c r="Y22" i="40"/>
  <c r="W27" i="40"/>
  <c r="Y27" i="40"/>
  <c r="W34" i="41"/>
  <c r="Y34" i="41"/>
  <c r="W39" i="41"/>
  <c r="Y39" i="41"/>
  <c r="W18" i="35"/>
  <c r="Y18" i="35"/>
  <c r="W33" i="35"/>
  <c r="Y33" i="35"/>
  <c r="W15" i="34"/>
  <c r="Y15" i="34"/>
  <c r="W22" i="34"/>
  <c r="Y22" i="34"/>
  <c r="W34" i="34"/>
  <c r="Y34" i="34"/>
  <c r="Y44" i="34"/>
  <c r="W49" i="34"/>
  <c r="Y49" i="34"/>
  <c r="Y14" i="35"/>
  <c r="Y16" i="35"/>
  <c r="W21" i="35"/>
  <c r="Y21" i="35"/>
  <c r="Y38" i="35"/>
  <c r="W43" i="35"/>
  <c r="Y46" i="35"/>
  <c r="W50" i="35"/>
  <c r="Y27" i="36"/>
  <c r="Y34" i="36"/>
  <c r="Y44" i="36"/>
  <c r="W49" i="36"/>
  <c r="Y49" i="36"/>
  <c r="Y21" i="37"/>
  <c r="Y33" i="37"/>
  <c r="Y38" i="37"/>
  <c r="Y43" i="37"/>
  <c r="W48" i="37"/>
  <c r="Y48" i="37"/>
  <c r="W13" i="38"/>
  <c r="Y13" i="38"/>
  <c r="W18" i="38"/>
  <c r="Y18" i="38"/>
  <c r="Y27" i="38"/>
  <c r="Y32" i="38"/>
  <c r="W34" i="38"/>
  <c r="Y34" i="38"/>
  <c r="W46" i="38"/>
  <c r="Y46" i="38"/>
  <c r="Y16" i="39"/>
  <c r="W18" i="39"/>
  <c r="Y18" i="39"/>
  <c r="W23" i="39"/>
  <c r="Y23" i="39"/>
  <c r="Y38" i="39"/>
  <c r="W45" i="39"/>
  <c r="Y45" i="39"/>
  <c r="Y20" i="40"/>
  <c r="Y32" i="40"/>
  <c r="W37" i="40"/>
  <c r="Y37" i="40"/>
  <c r="W47" i="40"/>
  <c r="Y47" i="40"/>
  <c r="W15" i="41"/>
  <c r="W21" i="41"/>
  <c r="W24" i="41"/>
  <c r="Y24" i="41"/>
  <c r="Y29" i="41"/>
  <c r="W41" i="41"/>
  <c r="W47" i="41"/>
  <c r="Y47" i="41"/>
  <c r="Y20" i="34"/>
  <c r="W25" i="34"/>
  <c r="Y25" i="34"/>
  <c r="Y32" i="34"/>
  <c r="W37" i="34"/>
  <c r="Y37" i="34"/>
  <c r="Y12" i="35"/>
  <c r="Y26" i="35"/>
  <c r="Y31" i="35"/>
  <c r="Y36" i="35"/>
  <c r="Y41" i="35"/>
  <c r="W51" i="35"/>
  <c r="Y51" i="35"/>
  <c r="W18" i="36"/>
  <c r="Y18" i="36"/>
  <c r="W25" i="36"/>
  <c r="Y25" i="36"/>
  <c r="Y32" i="36"/>
  <c r="W37" i="36"/>
  <c r="Y37" i="36"/>
  <c r="W46" i="36"/>
  <c r="Y14" i="37"/>
  <c r="Y26" i="37"/>
  <c r="W38" i="37"/>
  <c r="Y41" i="37"/>
  <c r="W43" i="37"/>
  <c r="W51" i="37"/>
  <c r="Y51" i="37"/>
  <c r="W25" i="38"/>
  <c r="Y25" i="38"/>
  <c r="W30" i="38"/>
  <c r="Y30" i="38"/>
  <c r="Y39" i="38"/>
  <c r="Y44" i="38"/>
  <c r="Y51" i="38"/>
  <c r="Y26" i="39"/>
  <c r="W33" i="39"/>
  <c r="Y33" i="39"/>
  <c r="W38" i="39"/>
  <c r="W43" i="39"/>
  <c r="Y43" i="39"/>
  <c r="Y48" i="39"/>
  <c r="W13" i="40"/>
  <c r="Y13" i="40"/>
  <c r="W25" i="40"/>
  <c r="Y25" i="40"/>
  <c r="Y35" i="40"/>
  <c r="Y40" i="40"/>
  <c r="W42" i="40"/>
  <c r="Y42" i="40"/>
  <c r="W50" i="40"/>
  <c r="Y50" i="40"/>
  <c r="Y17" i="41"/>
  <c r="W22" i="41"/>
  <c r="Y22" i="41"/>
  <c r="W27" i="41"/>
  <c r="Y27" i="41"/>
  <c r="Y32" i="41"/>
  <c r="W37" i="41"/>
  <c r="Y37" i="41"/>
  <c r="W42" i="41"/>
  <c r="Y42" i="41"/>
  <c r="W50" i="41"/>
  <c r="Y50" i="41"/>
  <c r="W23" i="35"/>
  <c r="Y23" i="35"/>
  <c r="W17" i="34"/>
  <c r="Y28" i="34"/>
  <c r="Y30" i="34"/>
  <c r="Y40" i="34"/>
  <c r="W42" i="34"/>
  <c r="Y42" i="34"/>
  <c r="W47" i="34"/>
  <c r="Y47" i="34"/>
  <c r="Y19" i="35"/>
  <c r="Y24" i="35"/>
  <c r="Y29" i="35"/>
  <c r="W31" i="35"/>
  <c r="Y34" i="35"/>
  <c r="Y44" i="35"/>
  <c r="W48" i="35"/>
  <c r="Y14" i="36"/>
  <c r="Y16" i="36"/>
  <c r="W20" i="36"/>
  <c r="W22" i="36"/>
  <c r="W29" i="36"/>
  <c r="W39" i="36"/>
  <c r="W42" i="36"/>
  <c r="Y42" i="36"/>
  <c r="W47" i="36"/>
  <c r="Y47" i="36"/>
  <c r="W16" i="37"/>
  <c r="W28" i="37"/>
  <c r="W36" i="37"/>
  <c r="Y36" i="37"/>
  <c r="W46" i="37"/>
  <c r="Y46" i="37"/>
  <c r="W16" i="38"/>
  <c r="Y16" i="38"/>
  <c r="W20" i="38"/>
  <c r="W23" i="38"/>
  <c r="Y23" i="38"/>
  <c r="W37" i="38"/>
  <c r="Y37" i="38"/>
  <c r="W42" i="38"/>
  <c r="Y42" i="38"/>
  <c r="W49" i="38"/>
  <c r="Y49" i="38"/>
  <c r="W14" i="39"/>
  <c r="Y14" i="39"/>
  <c r="W21" i="39"/>
  <c r="Y21" i="39"/>
  <c r="W28" i="39"/>
  <c r="W31" i="39"/>
  <c r="Y31" i="39"/>
  <c r="W36" i="39"/>
  <c r="Y36" i="39"/>
  <c r="W50" i="39"/>
  <c r="W18" i="40"/>
  <c r="Y18" i="40"/>
  <c r="W30" i="40"/>
  <c r="Y30" i="40"/>
  <c r="Y19" i="41"/>
  <c r="W18" i="34"/>
  <c r="Y18" i="34"/>
  <c r="W49" i="35"/>
  <c r="Y49" i="35"/>
  <c r="W23" i="36"/>
  <c r="Y23" i="36"/>
  <c r="W30" i="36"/>
  <c r="Y30" i="36"/>
  <c r="W32" i="36"/>
  <c r="W35" i="36"/>
  <c r="Y35" i="36"/>
  <c r="Y17" i="37"/>
  <c r="W19" i="37"/>
  <c r="W21" i="37"/>
  <c r="Y29" i="37"/>
  <c r="W31" i="37"/>
  <c r="W33" i="37"/>
  <c r="W39" i="37"/>
  <c r="Y39" i="37"/>
  <c r="Y44" i="37"/>
  <c r="W49" i="37"/>
  <c r="Y49" i="37"/>
  <c r="Y14" i="38"/>
  <c r="Y19" i="38"/>
  <c r="Y21" i="38"/>
  <c r="W28" i="38"/>
  <c r="Y28" i="38"/>
  <c r="W35" i="38"/>
  <c r="Y35" i="38"/>
  <c r="W47" i="38"/>
  <c r="Y47" i="38"/>
  <c r="W19" i="39"/>
  <c r="Y19" i="39"/>
  <c r="W24" i="39"/>
  <c r="Y24" i="39"/>
  <c r="W46" i="39"/>
  <c r="Y46" i="39"/>
  <c r="Y33" i="40"/>
  <c r="W38" i="40"/>
  <c r="Y38" i="40"/>
  <c r="W48" i="40"/>
  <c r="Y48" i="40"/>
  <c r="W18" i="41"/>
  <c r="Y20" i="41"/>
  <c r="W25" i="41"/>
  <c r="Y25" i="41"/>
  <c r="W30" i="41"/>
  <c r="Y30" i="41"/>
  <c r="W48" i="41"/>
  <c r="Y48" i="41"/>
  <c r="W27" i="34"/>
  <c r="Y27" i="34"/>
  <c r="W35" i="34"/>
  <c r="Y35" i="34"/>
  <c r="Y21" i="34"/>
  <c r="Y33" i="34"/>
  <c r="Y32" i="35"/>
  <c r="W42" i="35"/>
  <c r="Y42" i="35"/>
  <c r="W47" i="35"/>
  <c r="Y47" i="35"/>
  <c r="Y12" i="36"/>
  <c r="Y19" i="36"/>
  <c r="Y26" i="36"/>
  <c r="Y28" i="36"/>
  <c r="Y33" i="36"/>
  <c r="Y38" i="36"/>
  <c r="W40" i="36"/>
  <c r="W15" i="37"/>
  <c r="Y15" i="37"/>
  <c r="W22" i="37"/>
  <c r="Y22" i="37"/>
  <c r="W27" i="37"/>
  <c r="Y27" i="37"/>
  <c r="W34" i="37"/>
  <c r="Y34" i="37"/>
  <c r="Y26" i="38"/>
  <c r="Y31" i="38"/>
  <c r="Y33" i="38"/>
  <c r="Y40" i="38"/>
  <c r="W44" i="38"/>
  <c r="W12" i="39"/>
  <c r="Y12" i="39"/>
  <c r="Y17" i="39"/>
  <c r="Y27" i="39"/>
  <c r="Y34" i="39"/>
  <c r="W39" i="39"/>
  <c r="Y44" i="39"/>
  <c r="W49" i="39"/>
  <c r="Y49" i="39"/>
  <c r="W14" i="40"/>
  <c r="Y14" i="40"/>
  <c r="W26" i="40"/>
  <c r="Y26" i="40"/>
  <c r="W35" i="40"/>
  <c r="W40" i="40"/>
  <c r="W43" i="40"/>
  <c r="Y43" i="40"/>
  <c r="W45" i="40"/>
  <c r="W51" i="40"/>
  <c r="Y51" i="40"/>
  <c r="Y23" i="41"/>
  <c r="Y28" i="41"/>
  <c r="Y33" i="41"/>
  <c r="W38" i="41"/>
  <c r="Y38" i="41"/>
  <c r="W43" i="41"/>
  <c r="Y43" i="41"/>
  <c r="W45" i="41"/>
  <c r="W51" i="41"/>
  <c r="Y51" i="41"/>
  <c r="W23" i="34"/>
  <c r="Y23" i="34"/>
  <c r="Y26" i="34"/>
  <c r="Y38" i="34"/>
  <c r="W50" i="34"/>
  <c r="Y14" i="34"/>
  <c r="W26" i="34"/>
  <c r="W28" i="34"/>
  <c r="W30" i="34"/>
  <c r="W38" i="34"/>
  <c r="W40" i="34"/>
  <c r="W43" i="34"/>
  <c r="Y43" i="34"/>
  <c r="W48" i="34"/>
  <c r="Y48" i="34"/>
  <c r="W13" i="35"/>
  <c r="Y13" i="35"/>
  <c r="Y20" i="35"/>
  <c r="W24" i="35"/>
  <c r="W29" i="35"/>
  <c r="W34" i="35"/>
  <c r="W37" i="35"/>
  <c r="Y37" i="35"/>
  <c r="W39" i="35"/>
  <c r="W45" i="35"/>
  <c r="Y45" i="35"/>
  <c r="W12" i="36"/>
  <c r="W14" i="36"/>
  <c r="Y17" i="36"/>
  <c r="W19" i="36"/>
  <c r="W28" i="36"/>
  <c r="Y43" i="36"/>
  <c r="W48" i="36"/>
  <c r="Y48" i="36"/>
  <c r="W50" i="36"/>
  <c r="W12" i="37"/>
  <c r="Y20" i="37"/>
  <c r="W24" i="37"/>
  <c r="Y32" i="37"/>
  <c r="W37" i="37"/>
  <c r="Y37" i="37"/>
  <c r="W42" i="37"/>
  <c r="Y42" i="37"/>
  <c r="W47" i="37"/>
  <c r="Y47" i="37"/>
  <c r="W17" i="38"/>
  <c r="Y17" i="38"/>
  <c r="Y24" i="38"/>
  <c r="Y38" i="38"/>
  <c r="W40" i="38"/>
  <c r="Y43" i="38"/>
  <c r="W45" i="38"/>
  <c r="Y45" i="38"/>
  <c r="Y50" i="38"/>
  <c r="Y15" i="39"/>
  <c r="Y22" i="39"/>
  <c r="W27" i="39"/>
  <c r="Y32" i="39"/>
  <c r="W37" i="39"/>
  <c r="Y37" i="39"/>
  <c r="W41" i="39"/>
  <c r="W51" i="39"/>
  <c r="W16" i="40"/>
  <c r="W19" i="40"/>
  <c r="Y19" i="40"/>
  <c r="W23" i="40"/>
  <c r="W28" i="40"/>
  <c r="W31" i="40"/>
  <c r="Y31" i="40"/>
  <c r="W33" i="40"/>
  <c r="W36" i="40"/>
  <c r="Y36" i="40"/>
  <c r="Y41" i="40"/>
  <c r="W46" i="40"/>
  <c r="Y46" i="40"/>
  <c r="W14" i="41"/>
  <c r="W35" i="41"/>
  <c r="W40" i="41"/>
  <c r="W46" i="41"/>
  <c r="Y46" i="41"/>
  <c r="W39" i="34"/>
  <c r="Y39" i="34"/>
  <c r="W13" i="36"/>
  <c r="Y13" i="36"/>
  <c r="W13" i="34"/>
  <c r="Y13" i="34"/>
  <c r="Y12" i="34"/>
  <c r="W14" i="34"/>
  <c r="W16" i="34"/>
  <c r="W19" i="34"/>
  <c r="Y19" i="34"/>
  <c r="W24" i="34"/>
  <c r="Y24" i="34"/>
  <c r="Y29" i="34"/>
  <c r="W31" i="34"/>
  <c r="Y31" i="34"/>
  <c r="W36" i="34"/>
  <c r="Y36" i="34"/>
  <c r="Y41" i="34"/>
  <c r="W45" i="34"/>
  <c r="W51" i="34"/>
  <c r="Y51" i="34"/>
  <c r="W17" i="35"/>
  <c r="W22" i="35"/>
  <c r="W25" i="35"/>
  <c r="Y25" i="35"/>
  <c r="W30" i="35"/>
  <c r="Y30" i="35"/>
  <c r="W35" i="35"/>
  <c r="Y35" i="35"/>
  <c r="Y40" i="35"/>
  <c r="Y50" i="35"/>
  <c r="Y15" i="36"/>
  <c r="Y24" i="36"/>
  <c r="Y31" i="36"/>
  <c r="W36" i="36"/>
  <c r="Y36" i="36"/>
  <c r="Y41" i="36"/>
  <c r="W43" i="36"/>
  <c r="Y51" i="36"/>
  <c r="W13" i="37"/>
  <c r="Y13" i="37"/>
  <c r="W25" i="37"/>
  <c r="Y25" i="37"/>
  <c r="Y40" i="37"/>
  <c r="Y45" i="37"/>
  <c r="Y50" i="37"/>
  <c r="W29" i="38"/>
  <c r="Y29" i="38"/>
  <c r="Y36" i="38"/>
  <c r="Y48" i="38"/>
  <c r="W15" i="39"/>
  <c r="Y20" i="39"/>
  <c r="W25" i="39"/>
  <c r="Y25" i="39"/>
  <c r="Y40" i="39"/>
  <c r="W42" i="39"/>
  <c r="Y42" i="39"/>
  <c r="W47" i="39"/>
  <c r="Y47" i="39"/>
  <c r="W12" i="40"/>
  <c r="Y12" i="40"/>
  <c r="Y17" i="40"/>
  <c r="W24" i="40"/>
  <c r="Y24" i="40"/>
  <c r="Y29" i="40"/>
  <c r="W34" i="40"/>
  <c r="Y34" i="40"/>
  <c r="W39" i="40"/>
  <c r="Y39" i="40"/>
  <c r="W49" i="40"/>
  <c r="Y49" i="40"/>
  <c r="Y21" i="41"/>
  <c r="W26" i="41"/>
  <c r="Y26" i="41"/>
  <c r="W31" i="41"/>
  <c r="Y31" i="41"/>
  <c r="W36" i="41"/>
  <c r="Y36" i="41"/>
  <c r="Y41" i="41"/>
  <c r="W49" i="41"/>
  <c r="Y49" i="41"/>
  <c r="Y15" i="41"/>
  <c r="W20" i="41"/>
  <c r="W32" i="41"/>
  <c r="W44" i="41"/>
  <c r="Y12" i="41"/>
  <c r="Y14" i="41"/>
  <c r="Y13" i="41"/>
  <c r="W20" i="40"/>
  <c r="W32" i="40"/>
  <c r="W44" i="40"/>
  <c r="W15" i="38"/>
  <c r="W27" i="38"/>
  <c r="W39" i="38"/>
  <c r="W51" i="38"/>
  <c r="W20" i="37"/>
  <c r="W32" i="37"/>
  <c r="W44" i="37"/>
  <c r="W20" i="35"/>
  <c r="W32" i="35"/>
  <c r="W44" i="35"/>
  <c r="W16" i="35"/>
  <c r="W28" i="35"/>
  <c r="W40" i="35"/>
  <c r="W20" i="34"/>
  <c r="W32" i="34"/>
  <c r="W44" i="34"/>
  <c r="V51" i="33"/>
  <c r="P51" i="33"/>
  <c r="J51" i="33"/>
  <c r="V50" i="33"/>
  <c r="P50" i="33"/>
  <c r="J50" i="33"/>
  <c r="V49" i="33"/>
  <c r="P49" i="33"/>
  <c r="J49" i="33"/>
  <c r="V48" i="33"/>
  <c r="P48" i="33"/>
  <c r="J48" i="33"/>
  <c r="V47" i="33"/>
  <c r="P47" i="33"/>
  <c r="J47" i="33"/>
  <c r="V46" i="33"/>
  <c r="P46" i="33"/>
  <c r="J46" i="33"/>
  <c r="V45" i="33"/>
  <c r="P45" i="33"/>
  <c r="J45" i="33"/>
  <c r="V44" i="33"/>
  <c r="P44" i="33"/>
  <c r="J44" i="33"/>
  <c r="V43" i="33"/>
  <c r="P43" i="33"/>
  <c r="J43" i="33"/>
  <c r="V42" i="33"/>
  <c r="P42" i="33"/>
  <c r="J42" i="33"/>
  <c r="V41" i="33"/>
  <c r="P41" i="33"/>
  <c r="J41" i="33"/>
  <c r="V40" i="33"/>
  <c r="P40" i="33"/>
  <c r="J40" i="33"/>
  <c r="V39" i="33"/>
  <c r="P39" i="33"/>
  <c r="J39" i="33"/>
  <c r="V38" i="33"/>
  <c r="P38" i="33"/>
  <c r="J38" i="33"/>
  <c r="V37" i="33"/>
  <c r="P37" i="33"/>
  <c r="J37" i="33"/>
  <c r="V36" i="33"/>
  <c r="P36" i="33"/>
  <c r="J36" i="33"/>
  <c r="V35" i="33"/>
  <c r="P35" i="33"/>
  <c r="J35" i="33"/>
  <c r="V34" i="33"/>
  <c r="P34" i="33"/>
  <c r="J34" i="33"/>
  <c r="V33" i="33"/>
  <c r="P33" i="33"/>
  <c r="J33" i="33"/>
  <c r="V32" i="33"/>
  <c r="P32" i="33"/>
  <c r="J32" i="33"/>
  <c r="V31" i="33"/>
  <c r="P31" i="33"/>
  <c r="J31" i="33"/>
  <c r="V30" i="33"/>
  <c r="P30" i="33"/>
  <c r="J30" i="33"/>
  <c r="V29" i="33"/>
  <c r="P29" i="33"/>
  <c r="J29" i="33"/>
  <c r="V28" i="33"/>
  <c r="P28" i="33"/>
  <c r="J28" i="33"/>
  <c r="V27" i="33"/>
  <c r="P27" i="33"/>
  <c r="J27" i="33"/>
  <c r="V26" i="33"/>
  <c r="P26" i="33"/>
  <c r="J26" i="33"/>
  <c r="V25" i="33"/>
  <c r="P25" i="33"/>
  <c r="J25" i="33"/>
  <c r="V24" i="33"/>
  <c r="P24" i="33"/>
  <c r="J24" i="33"/>
  <c r="V23" i="33"/>
  <c r="P23" i="33"/>
  <c r="J23" i="33"/>
  <c r="V22" i="33"/>
  <c r="P22" i="33"/>
  <c r="J22" i="33"/>
  <c r="V21" i="33"/>
  <c r="P21" i="33"/>
  <c r="J21" i="33"/>
  <c r="V20" i="33"/>
  <c r="P20" i="33"/>
  <c r="J20" i="33"/>
  <c r="V19" i="33"/>
  <c r="P19" i="33"/>
  <c r="J19" i="33"/>
  <c r="V18" i="33"/>
  <c r="P18" i="33"/>
  <c r="J18" i="33"/>
  <c r="V17" i="33"/>
  <c r="P17" i="33"/>
  <c r="J17" i="33"/>
  <c r="V16" i="33"/>
  <c r="P16" i="33"/>
  <c r="J16" i="33"/>
  <c r="V15" i="33"/>
  <c r="P15" i="33"/>
  <c r="J15" i="33"/>
  <c r="V14" i="33"/>
  <c r="P14" i="33"/>
  <c r="J14" i="33"/>
  <c r="V13" i="33"/>
  <c r="P13" i="33"/>
  <c r="J13" i="33"/>
  <c r="V12" i="33"/>
  <c r="P12" i="33"/>
  <c r="J12" i="33"/>
  <c r="W46" i="3"/>
  <c r="W45" i="3"/>
  <c r="W38" i="3"/>
  <c r="W37" i="3"/>
  <c r="W30" i="3"/>
  <c r="W29" i="3"/>
  <c r="W22" i="3"/>
  <c r="W21" i="3"/>
  <c r="V51" i="3"/>
  <c r="V50" i="3"/>
  <c r="V49" i="3"/>
  <c r="V48" i="3"/>
  <c r="V47" i="3"/>
  <c r="V46" i="3"/>
  <c r="V45" i="3"/>
  <c r="V44" i="3"/>
  <c r="V43" i="3"/>
  <c r="V42" i="3"/>
  <c r="V41" i="3"/>
  <c r="V40" i="3"/>
  <c r="V39" i="3"/>
  <c r="V38" i="3"/>
  <c r="V37" i="3"/>
  <c r="V36" i="3"/>
  <c r="V35" i="3"/>
  <c r="V34" i="3"/>
  <c r="V33" i="3"/>
  <c r="V32" i="3"/>
  <c r="V31" i="3"/>
  <c r="V30" i="3"/>
  <c r="V29" i="3"/>
  <c r="V28" i="3"/>
  <c r="V27" i="3"/>
  <c r="V26" i="3"/>
  <c r="V25" i="3"/>
  <c r="V24" i="3"/>
  <c r="V23" i="3"/>
  <c r="V22" i="3"/>
  <c r="V21" i="3"/>
  <c r="V20" i="3"/>
  <c r="V19" i="3"/>
  <c r="V18" i="3"/>
  <c r="V17" i="3"/>
  <c r="V16" i="3"/>
  <c r="V15" i="3"/>
  <c r="V14" i="3"/>
  <c r="V13" i="3"/>
  <c r="V12" i="3"/>
  <c r="P51" i="3"/>
  <c r="P50" i="3"/>
  <c r="P49" i="3"/>
  <c r="P48" i="3"/>
  <c r="P47" i="3"/>
  <c r="P46" i="3"/>
  <c r="P45" i="3"/>
  <c r="P44" i="3"/>
  <c r="P43" i="3"/>
  <c r="P42" i="3"/>
  <c r="P41" i="3"/>
  <c r="P40" i="3"/>
  <c r="P39" i="3"/>
  <c r="P38" i="3"/>
  <c r="P37" i="3"/>
  <c r="P36" i="3"/>
  <c r="P35" i="3"/>
  <c r="P34" i="3"/>
  <c r="P33" i="3"/>
  <c r="P32" i="3"/>
  <c r="P31" i="3"/>
  <c r="P30" i="3"/>
  <c r="P29" i="3"/>
  <c r="P28" i="3"/>
  <c r="P27" i="3"/>
  <c r="P26" i="3"/>
  <c r="P25" i="3"/>
  <c r="P24" i="3"/>
  <c r="P23" i="3"/>
  <c r="P22" i="3"/>
  <c r="P21" i="3"/>
  <c r="P20" i="3"/>
  <c r="P19" i="3"/>
  <c r="P18" i="3"/>
  <c r="P17" i="3"/>
  <c r="P16" i="3"/>
  <c r="P15" i="3"/>
  <c r="P14" i="3"/>
  <c r="P13" i="3"/>
  <c r="P12" i="3"/>
  <c r="J51" i="3"/>
  <c r="Y51" i="3" s="1"/>
  <c r="J50" i="3"/>
  <c r="Y50" i="3" s="1"/>
  <c r="J49" i="3"/>
  <c r="Y49" i="3" s="1"/>
  <c r="J48" i="3"/>
  <c r="Y48" i="3" s="1"/>
  <c r="J47" i="3"/>
  <c r="Y47" i="3" s="1"/>
  <c r="J46" i="3"/>
  <c r="Y46" i="3" s="1"/>
  <c r="J45" i="3"/>
  <c r="Y45" i="3" s="1"/>
  <c r="J44" i="3"/>
  <c r="Y44" i="3" s="1"/>
  <c r="J43" i="3"/>
  <c r="Y43" i="3" s="1"/>
  <c r="J42" i="3"/>
  <c r="Y42" i="3" s="1"/>
  <c r="J41" i="3"/>
  <c r="Y41" i="3" s="1"/>
  <c r="J40" i="3"/>
  <c r="Y40" i="3" s="1"/>
  <c r="J39" i="3"/>
  <c r="Y39" i="3" s="1"/>
  <c r="J38" i="3"/>
  <c r="Y38" i="3" s="1"/>
  <c r="J37" i="3"/>
  <c r="Y37" i="3" s="1"/>
  <c r="J36" i="3"/>
  <c r="Y36" i="3" s="1"/>
  <c r="J35" i="3"/>
  <c r="Y35" i="3" s="1"/>
  <c r="J34" i="3"/>
  <c r="Y34" i="3" s="1"/>
  <c r="J33" i="3"/>
  <c r="Y33" i="3" s="1"/>
  <c r="J32" i="3"/>
  <c r="Y32" i="3" s="1"/>
  <c r="J31" i="3"/>
  <c r="Y31" i="3" s="1"/>
  <c r="J30" i="3"/>
  <c r="Y30" i="3" s="1"/>
  <c r="J29" i="3"/>
  <c r="Y29" i="3" s="1"/>
  <c r="J28" i="3"/>
  <c r="Y28" i="3" s="1"/>
  <c r="J27" i="3"/>
  <c r="Y27" i="3" s="1"/>
  <c r="J26" i="3"/>
  <c r="Y26" i="3" s="1"/>
  <c r="J25" i="3"/>
  <c r="Y25" i="3" s="1"/>
  <c r="J24" i="3"/>
  <c r="Y24" i="3" s="1"/>
  <c r="J23" i="3"/>
  <c r="Y23" i="3" s="1"/>
  <c r="J22" i="3"/>
  <c r="Y22" i="3" s="1"/>
  <c r="J21" i="3"/>
  <c r="Y21" i="3" s="1"/>
  <c r="J20" i="3"/>
  <c r="Y20" i="3" s="1"/>
  <c r="J19" i="3"/>
  <c r="Y19" i="3" s="1"/>
  <c r="J18" i="3"/>
  <c r="Y18" i="3" s="1"/>
  <c r="J17" i="3"/>
  <c r="Y17" i="3" s="1"/>
  <c r="J15" i="3"/>
  <c r="J14" i="3"/>
  <c r="J13" i="3"/>
  <c r="J12" i="3"/>
  <c r="J16" i="3"/>
  <c r="W15" i="3" l="1"/>
  <c r="Y15" i="3" s="1"/>
  <c r="Y42" i="33"/>
  <c r="W42" i="33"/>
  <c r="W24" i="3"/>
  <c r="W32" i="3"/>
  <c r="W40" i="3"/>
  <c r="W48" i="3"/>
  <c r="Y16" i="33"/>
  <c r="W16" i="33"/>
  <c r="Y24" i="33"/>
  <c r="W24" i="33"/>
  <c r="Y32" i="33"/>
  <c r="W32" i="33"/>
  <c r="Y40" i="33"/>
  <c r="W40" i="33"/>
  <c r="Y48" i="33"/>
  <c r="W48" i="33"/>
  <c r="Y18" i="33"/>
  <c r="W18" i="33"/>
  <c r="Y26" i="33"/>
  <c r="W26" i="33"/>
  <c r="W17" i="3"/>
  <c r="W25" i="3"/>
  <c r="W33" i="3"/>
  <c r="W41" i="3"/>
  <c r="W49" i="3"/>
  <c r="Y19" i="33"/>
  <c r="W19" i="33"/>
  <c r="Y27" i="33"/>
  <c r="W27" i="33"/>
  <c r="Y35" i="33"/>
  <c r="W35" i="33"/>
  <c r="Y43" i="33"/>
  <c r="W43" i="33"/>
  <c r="Y51" i="33"/>
  <c r="W51" i="33"/>
  <c r="Y50" i="33"/>
  <c r="W50" i="33"/>
  <c r="W18" i="3"/>
  <c r="W34" i="3"/>
  <c r="W50" i="3"/>
  <c r="Y22" i="33"/>
  <c r="W22" i="33"/>
  <c r="Y38" i="33"/>
  <c r="W38" i="33"/>
  <c r="Y34" i="33"/>
  <c r="W34" i="33"/>
  <c r="W26" i="3"/>
  <c r="W42" i="3"/>
  <c r="Y14" i="33"/>
  <c r="W14" i="33"/>
  <c r="Y30" i="33"/>
  <c r="W30" i="33"/>
  <c r="Y46" i="33"/>
  <c r="W46" i="33"/>
  <c r="W19" i="3"/>
  <c r="W27" i="3"/>
  <c r="W35" i="3"/>
  <c r="W43" i="3"/>
  <c r="W51" i="3"/>
  <c r="Y17" i="33"/>
  <c r="W17" i="33"/>
  <c r="Y25" i="33"/>
  <c r="W25" i="33"/>
  <c r="Y33" i="33"/>
  <c r="W33" i="33"/>
  <c r="Y41" i="33"/>
  <c r="W41" i="33"/>
  <c r="Y49" i="33"/>
  <c r="W49" i="33"/>
  <c r="W20" i="3"/>
  <c r="W28" i="3"/>
  <c r="W36" i="3"/>
  <c r="W44" i="3"/>
  <c r="Y12" i="33"/>
  <c r="W12" i="33"/>
  <c r="Y20" i="33"/>
  <c r="W20" i="33"/>
  <c r="Y28" i="33"/>
  <c r="W28" i="33"/>
  <c r="Y36" i="33"/>
  <c r="W36" i="33"/>
  <c r="Y44" i="33"/>
  <c r="W44" i="33"/>
  <c r="Y15" i="33"/>
  <c r="W15" i="33"/>
  <c r="Y23" i="33"/>
  <c r="W23" i="33"/>
  <c r="Y31" i="33"/>
  <c r="W31" i="33"/>
  <c r="Y39" i="33"/>
  <c r="W39" i="33"/>
  <c r="Y47" i="33"/>
  <c r="W47" i="33"/>
  <c r="W23" i="3"/>
  <c r="W31" i="3"/>
  <c r="W39" i="3"/>
  <c r="W47" i="3"/>
  <c r="Y13" i="33"/>
  <c r="W13" i="33"/>
  <c r="Y21" i="33"/>
  <c r="W21" i="33"/>
  <c r="Y29" i="33"/>
  <c r="W29" i="33"/>
  <c r="Y37" i="33"/>
  <c r="W37" i="33"/>
  <c r="Y45" i="33"/>
  <c r="W45" i="33"/>
  <c r="W13" i="3"/>
  <c r="Y13" i="3" s="1"/>
  <c r="W14" i="3"/>
  <c r="Y14" i="3" s="1"/>
  <c r="W16" i="3"/>
  <c r="Y16" i="3" s="1"/>
  <c r="W12" i="3"/>
  <c r="Y12" i="3" s="1"/>
  <c r="E6" i="23"/>
  <c r="F7" i="23"/>
  <c r="F5" i="23"/>
  <c r="G7" i="42" l="1"/>
  <c r="G6" i="42"/>
  <c r="G5" i="42"/>
  <c r="G4" i="42"/>
  <c r="V54" i="41"/>
  <c r="V55" i="41" s="1"/>
  <c r="P54" i="41"/>
  <c r="J54" i="41"/>
  <c r="V53" i="41"/>
  <c r="P53" i="41"/>
  <c r="J53" i="41"/>
  <c r="U52" i="41"/>
  <c r="T52" i="41"/>
  <c r="S52" i="41"/>
  <c r="R52" i="41"/>
  <c r="O52" i="41"/>
  <c r="N52" i="41"/>
  <c r="M52" i="41"/>
  <c r="L52" i="41"/>
  <c r="I52" i="41"/>
  <c r="H52" i="41"/>
  <c r="G52" i="41"/>
  <c r="F52" i="41"/>
  <c r="Y54" i="40"/>
  <c r="V54" i="40"/>
  <c r="P54" i="40"/>
  <c r="J54" i="40"/>
  <c r="Y53" i="40"/>
  <c r="V53" i="40"/>
  <c r="P53" i="40"/>
  <c r="J53" i="40"/>
  <c r="U52" i="40"/>
  <c r="T52" i="40"/>
  <c r="S52" i="40"/>
  <c r="R52" i="40"/>
  <c r="O52" i="40"/>
  <c r="N52" i="40"/>
  <c r="M52" i="40"/>
  <c r="L52" i="40"/>
  <c r="I52" i="40"/>
  <c r="H52" i="40"/>
  <c r="G52" i="40"/>
  <c r="F52" i="40"/>
  <c r="J52" i="40"/>
  <c r="Y54" i="39"/>
  <c r="V54" i="39"/>
  <c r="P54" i="39"/>
  <c r="J54" i="39"/>
  <c r="Y53" i="39"/>
  <c r="V53" i="39"/>
  <c r="P53" i="39"/>
  <c r="J53" i="39"/>
  <c r="U52" i="39"/>
  <c r="T52" i="39"/>
  <c r="S52" i="39"/>
  <c r="R52" i="39"/>
  <c r="O52" i="39"/>
  <c r="N52" i="39"/>
  <c r="M52" i="39"/>
  <c r="L52" i="39"/>
  <c r="I52" i="39"/>
  <c r="H52" i="39"/>
  <c r="G52" i="39"/>
  <c r="F52" i="39"/>
  <c r="Y54" i="38"/>
  <c r="V54" i="38"/>
  <c r="P54" i="38"/>
  <c r="J54" i="38"/>
  <c r="Y53" i="38"/>
  <c r="V53" i="38"/>
  <c r="P53" i="38"/>
  <c r="J53" i="38"/>
  <c r="U52" i="38"/>
  <c r="T52" i="38"/>
  <c r="S52" i="38"/>
  <c r="R52" i="38"/>
  <c r="O52" i="38"/>
  <c r="N52" i="38"/>
  <c r="M52" i="38"/>
  <c r="L52" i="38"/>
  <c r="I52" i="38"/>
  <c r="H52" i="38"/>
  <c r="G52" i="38"/>
  <c r="F52" i="38"/>
  <c r="P52" i="38"/>
  <c r="Y54" i="37"/>
  <c r="V54" i="37"/>
  <c r="V55" i="37" s="1"/>
  <c r="P54" i="37"/>
  <c r="J54" i="37"/>
  <c r="Y53" i="37"/>
  <c r="V53" i="37"/>
  <c r="P53" i="37"/>
  <c r="J53" i="37"/>
  <c r="U52" i="37"/>
  <c r="T52" i="37"/>
  <c r="S52" i="37"/>
  <c r="R52" i="37"/>
  <c r="O52" i="37"/>
  <c r="N52" i="37"/>
  <c r="M52" i="37"/>
  <c r="L52" i="37"/>
  <c r="I52" i="37"/>
  <c r="H52" i="37"/>
  <c r="G52" i="37"/>
  <c r="F52" i="37"/>
  <c r="Y54" i="36"/>
  <c r="V54" i="36"/>
  <c r="P54" i="36"/>
  <c r="J54" i="36"/>
  <c r="Y53" i="36"/>
  <c r="V53" i="36"/>
  <c r="P53" i="36"/>
  <c r="J53" i="36"/>
  <c r="U52" i="36"/>
  <c r="T52" i="36"/>
  <c r="S52" i="36"/>
  <c r="R52" i="36"/>
  <c r="O52" i="36"/>
  <c r="N52" i="36"/>
  <c r="M52" i="36"/>
  <c r="L52" i="36"/>
  <c r="I52" i="36"/>
  <c r="H52" i="36"/>
  <c r="G52" i="36"/>
  <c r="F52" i="36"/>
  <c r="Y54" i="35"/>
  <c r="V54" i="35"/>
  <c r="V55" i="35" s="1"/>
  <c r="P54" i="35"/>
  <c r="J54" i="35"/>
  <c r="Y53" i="35"/>
  <c r="V53" i="35"/>
  <c r="P53" i="35"/>
  <c r="J53" i="35"/>
  <c r="U52" i="35"/>
  <c r="T52" i="35"/>
  <c r="S52" i="35"/>
  <c r="R52" i="35"/>
  <c r="O52" i="35"/>
  <c r="N52" i="35"/>
  <c r="M52" i="35"/>
  <c r="L52" i="35"/>
  <c r="I52" i="35"/>
  <c r="H52" i="35"/>
  <c r="G52" i="35"/>
  <c r="F52" i="35"/>
  <c r="V52" i="35"/>
  <c r="Y54" i="34"/>
  <c r="V54" i="34"/>
  <c r="P54" i="34"/>
  <c r="J54" i="34"/>
  <c r="Y53" i="34"/>
  <c r="V53" i="34"/>
  <c r="P53" i="34"/>
  <c r="J53" i="34"/>
  <c r="U52" i="34"/>
  <c r="T52" i="34"/>
  <c r="S52" i="34"/>
  <c r="R52" i="34"/>
  <c r="O52" i="34"/>
  <c r="N52" i="34"/>
  <c r="M52" i="34"/>
  <c r="L52" i="34"/>
  <c r="I52" i="34"/>
  <c r="H52" i="34"/>
  <c r="G52" i="34"/>
  <c r="F52" i="34"/>
  <c r="Y54" i="33"/>
  <c r="V54" i="33"/>
  <c r="P54" i="33"/>
  <c r="P55" i="33" s="1"/>
  <c r="J54" i="33"/>
  <c r="Y53" i="33"/>
  <c r="V53" i="33"/>
  <c r="P53" i="33"/>
  <c r="J53" i="33"/>
  <c r="U52" i="33"/>
  <c r="T52" i="33"/>
  <c r="S52" i="33"/>
  <c r="R52" i="33"/>
  <c r="O52" i="33"/>
  <c r="N52" i="33"/>
  <c r="M52" i="33"/>
  <c r="L52" i="33"/>
  <c r="I52" i="33"/>
  <c r="H52" i="33"/>
  <c r="G52" i="33"/>
  <c r="F52" i="33"/>
  <c r="Y54" i="41" l="1"/>
  <c r="Y55" i="34"/>
  <c r="Y53" i="41"/>
  <c r="J55" i="34"/>
  <c r="V55" i="40"/>
  <c r="J55" i="41"/>
  <c r="P55" i="35"/>
  <c r="P55" i="40"/>
  <c r="Y55" i="39"/>
  <c r="V55" i="39"/>
  <c r="Y55" i="38"/>
  <c r="J55" i="38"/>
  <c r="P55" i="34"/>
  <c r="V55" i="33"/>
  <c r="P52" i="34"/>
  <c r="V55" i="36"/>
  <c r="J55" i="37"/>
  <c r="J52" i="39"/>
  <c r="J55" i="39"/>
  <c r="J55" i="40"/>
  <c r="Y55" i="36"/>
  <c r="P55" i="37"/>
  <c r="P55" i="38"/>
  <c r="P55" i="39"/>
  <c r="J52" i="37"/>
  <c r="V52" i="39"/>
  <c r="J55" i="33"/>
  <c r="J52" i="35"/>
  <c r="J55" i="35"/>
  <c r="P55" i="36"/>
  <c r="P52" i="37"/>
  <c r="Y55" i="37"/>
  <c r="Y55" i="40"/>
  <c r="V52" i="37"/>
  <c r="J52" i="38"/>
  <c r="J52" i="41"/>
  <c r="Y52" i="41" s="1"/>
  <c r="P55" i="41"/>
  <c r="V55" i="34"/>
  <c r="Y55" i="35"/>
  <c r="J55" i="36"/>
  <c r="V55" i="38"/>
  <c r="V52" i="41"/>
  <c r="J52" i="34"/>
  <c r="J52" i="36"/>
  <c r="V52" i="40"/>
  <c r="P52" i="41"/>
  <c r="P52" i="40"/>
  <c r="P52" i="39"/>
  <c r="V52" i="38"/>
  <c r="V52" i="36"/>
  <c r="P52" i="36"/>
  <c r="P52" i="35"/>
  <c r="V52" i="34"/>
  <c r="V52" i="33"/>
  <c r="Y55" i="33"/>
  <c r="J52" i="33"/>
  <c r="P52" i="33"/>
  <c r="Y55" i="41" l="1"/>
  <c r="Y52" i="36"/>
  <c r="Y52" i="37"/>
  <c r="Y52" i="40"/>
  <c r="Y52" i="39"/>
  <c r="Y52" i="38"/>
  <c r="Y52" i="35"/>
  <c r="Y52" i="34"/>
  <c r="Y52" i="33"/>
  <c r="E411" i="42" l="1"/>
  <c r="E399" i="42"/>
  <c r="E387" i="42"/>
  <c r="E375" i="42"/>
  <c r="E338" i="42"/>
  <c r="E333" i="42"/>
  <c r="E295" i="42"/>
  <c r="E292" i="42"/>
  <c r="E291" i="42"/>
  <c r="E279" i="42"/>
  <c r="E267" i="42"/>
  <c r="E255" i="42"/>
  <c r="E217" i="42"/>
  <c r="E216" i="42"/>
  <c r="E214" i="42"/>
  <c r="E212" i="42"/>
  <c r="E171" i="42"/>
  <c r="E159" i="42"/>
  <c r="E147" i="42"/>
  <c r="E135" i="42"/>
  <c r="E127" i="42"/>
  <c r="E118" i="42"/>
  <c r="E115" i="42"/>
  <c r="E109" i="42"/>
  <c r="E108" i="42"/>
  <c r="E107" i="42"/>
  <c r="E104" i="42"/>
  <c r="E99" i="42"/>
  <c r="E98" i="42"/>
  <c r="E96" i="42"/>
  <c r="E92" i="42"/>
  <c r="E91" i="42"/>
  <c r="E81" i="42"/>
  <c r="E79" i="42"/>
  <c r="E78" i="42"/>
  <c r="E75" i="42"/>
  <c r="E72" i="42"/>
  <c r="E67" i="42"/>
  <c r="E66" i="42"/>
  <c r="E53" i="42"/>
  <c r="E122" i="42"/>
  <c r="E119" i="42"/>
  <c r="E110" i="42"/>
  <c r="E95" i="42"/>
  <c r="I8" i="40"/>
  <c r="R10" i="40" s="1"/>
  <c r="H8" i="40"/>
  <c r="G8" i="40"/>
  <c r="L10" i="40" s="1"/>
  <c r="F8" i="40"/>
  <c r="E8" i="40"/>
  <c r="F10" i="40" s="1"/>
  <c r="D8" i="40"/>
  <c r="C8" i="40"/>
  <c r="B8" i="40"/>
  <c r="I8" i="39"/>
  <c r="R10" i="39" s="1"/>
  <c r="H8" i="39"/>
  <c r="G8" i="39"/>
  <c r="L10" i="39" s="1"/>
  <c r="F8" i="39"/>
  <c r="E8" i="39"/>
  <c r="F10" i="39" s="1"/>
  <c r="D8" i="39"/>
  <c r="C8" i="39"/>
  <c r="B8" i="39"/>
  <c r="I8" i="38"/>
  <c r="R10" i="38" s="1"/>
  <c r="H8" i="38"/>
  <c r="G8" i="38"/>
  <c r="L10" i="38" s="1"/>
  <c r="F8" i="38"/>
  <c r="E8" i="38"/>
  <c r="F10" i="38" s="1"/>
  <c r="D8" i="38"/>
  <c r="C8" i="38"/>
  <c r="B8" i="38"/>
  <c r="I8" i="37"/>
  <c r="R10" i="37" s="1"/>
  <c r="H8" i="37"/>
  <c r="G8" i="37"/>
  <c r="L10" i="37" s="1"/>
  <c r="F8" i="37"/>
  <c r="E8" i="37"/>
  <c r="F10" i="37" s="1"/>
  <c r="D8" i="37"/>
  <c r="C8" i="37"/>
  <c r="B8" i="37"/>
  <c r="I8" i="36"/>
  <c r="R10" i="36" s="1"/>
  <c r="H8" i="36"/>
  <c r="G8" i="36"/>
  <c r="L10" i="36" s="1"/>
  <c r="F8" i="36"/>
  <c r="E8" i="36"/>
  <c r="F10" i="36" s="1"/>
  <c r="D8" i="36"/>
  <c r="C8" i="36"/>
  <c r="B8" i="36"/>
  <c r="I8" i="35"/>
  <c r="R10" i="35" s="1"/>
  <c r="H8" i="35"/>
  <c r="G8" i="35"/>
  <c r="L10" i="35" s="1"/>
  <c r="F8" i="35"/>
  <c r="E8" i="35"/>
  <c r="F10" i="35" s="1"/>
  <c r="D8" i="35"/>
  <c r="C8" i="35"/>
  <c r="B8" i="35"/>
  <c r="I8" i="34"/>
  <c r="R10" i="34" s="1"/>
  <c r="H8" i="34"/>
  <c r="G8" i="34"/>
  <c r="L10" i="34" s="1"/>
  <c r="F8" i="34"/>
  <c r="E8" i="34"/>
  <c r="F10" i="34" s="1"/>
  <c r="D8" i="34"/>
  <c r="C8" i="34"/>
  <c r="B8" i="34"/>
  <c r="I8" i="33"/>
  <c r="R10" i="33" s="1"/>
  <c r="H8" i="33"/>
  <c r="G8" i="33"/>
  <c r="L10" i="33" s="1"/>
  <c r="F8" i="33"/>
  <c r="E8" i="33"/>
  <c r="F10" i="33" s="1"/>
  <c r="D8" i="33"/>
  <c r="C8" i="33"/>
  <c r="B8" i="33"/>
  <c r="C8" i="41"/>
  <c r="D8" i="41"/>
  <c r="E8" i="41"/>
  <c r="F10" i="41" s="1"/>
  <c r="F8" i="41"/>
  <c r="G8" i="41"/>
  <c r="L10" i="41" s="1"/>
  <c r="H8" i="41"/>
  <c r="I8" i="41"/>
  <c r="R10" i="41" s="1"/>
  <c r="B8" i="41"/>
  <c r="B8" i="3"/>
  <c r="B5" i="3"/>
  <c r="B5" i="41"/>
  <c r="B5" i="40"/>
  <c r="B5" i="39"/>
  <c r="B5" i="38"/>
  <c r="B5" i="37"/>
  <c r="B5" i="36"/>
  <c r="B5" i="35"/>
  <c r="B5" i="34"/>
  <c r="B5" i="33"/>
  <c r="G8" i="3"/>
  <c r="H8" i="3"/>
  <c r="I8" i="3"/>
  <c r="D8" i="3"/>
  <c r="E8" i="3"/>
  <c r="F8" i="3"/>
  <c r="C8" i="3"/>
  <c r="E131" i="42"/>
  <c r="D131" i="42"/>
  <c r="C131" i="42"/>
  <c r="B131" i="42"/>
  <c r="E130" i="42"/>
  <c r="D130" i="42"/>
  <c r="C130" i="42"/>
  <c r="B130" i="42"/>
  <c r="E129" i="42"/>
  <c r="D129" i="42"/>
  <c r="C129" i="42"/>
  <c r="B129" i="42"/>
  <c r="E128" i="42"/>
  <c r="D128" i="42"/>
  <c r="C128" i="42"/>
  <c r="B128" i="42"/>
  <c r="D127" i="42"/>
  <c r="C127" i="42"/>
  <c r="B127" i="42"/>
  <c r="E126" i="42"/>
  <c r="D126" i="42"/>
  <c r="C126" i="42"/>
  <c r="B126" i="42"/>
  <c r="E125" i="42"/>
  <c r="D125" i="42"/>
  <c r="C125" i="42"/>
  <c r="B125" i="42"/>
  <c r="E124" i="42"/>
  <c r="D124" i="42"/>
  <c r="C124" i="42"/>
  <c r="B124" i="42"/>
  <c r="E123" i="42"/>
  <c r="D123" i="42"/>
  <c r="C123" i="42"/>
  <c r="B123" i="42"/>
  <c r="D122" i="42"/>
  <c r="C122" i="42"/>
  <c r="B122" i="42"/>
  <c r="E121" i="42"/>
  <c r="D121" i="42"/>
  <c r="C121" i="42"/>
  <c r="B121" i="42"/>
  <c r="E120" i="42"/>
  <c r="D120" i="42"/>
  <c r="C120" i="42"/>
  <c r="B120" i="42"/>
  <c r="D119" i="42"/>
  <c r="C119" i="42"/>
  <c r="B119" i="42"/>
  <c r="D118" i="42"/>
  <c r="C118" i="42"/>
  <c r="B118" i="42"/>
  <c r="E117" i="42"/>
  <c r="D117" i="42"/>
  <c r="C117" i="42"/>
  <c r="B117" i="42"/>
  <c r="E116" i="42"/>
  <c r="D116" i="42"/>
  <c r="C116" i="42"/>
  <c r="B116" i="42"/>
  <c r="D115" i="42"/>
  <c r="C115" i="42"/>
  <c r="B115" i="42"/>
  <c r="E114" i="42"/>
  <c r="D114" i="42"/>
  <c r="C114" i="42"/>
  <c r="B114" i="42"/>
  <c r="E113" i="42"/>
  <c r="D113" i="42"/>
  <c r="C113" i="42"/>
  <c r="B113" i="42"/>
  <c r="E112" i="42"/>
  <c r="D112" i="42"/>
  <c r="C112" i="42"/>
  <c r="B112" i="42"/>
  <c r="E111" i="42"/>
  <c r="D111" i="42"/>
  <c r="C111" i="42"/>
  <c r="B111" i="42"/>
  <c r="D110" i="42"/>
  <c r="C110" i="42"/>
  <c r="B110" i="42"/>
  <c r="D109" i="42"/>
  <c r="C109" i="42"/>
  <c r="B109" i="42"/>
  <c r="D108" i="42"/>
  <c r="C108" i="42"/>
  <c r="B108" i="42"/>
  <c r="D107" i="42"/>
  <c r="C107" i="42"/>
  <c r="B107" i="42"/>
  <c r="E106" i="42"/>
  <c r="D106" i="42"/>
  <c r="C106" i="42"/>
  <c r="B106" i="42"/>
  <c r="E105" i="42"/>
  <c r="D105" i="42"/>
  <c r="C105" i="42"/>
  <c r="B105" i="42"/>
  <c r="D104" i="42"/>
  <c r="C104" i="42"/>
  <c r="B104" i="42"/>
  <c r="E103" i="42"/>
  <c r="D103" i="42"/>
  <c r="C103" i="42"/>
  <c r="B103" i="42"/>
  <c r="E102" i="42"/>
  <c r="D102" i="42"/>
  <c r="C102" i="42"/>
  <c r="B102" i="42"/>
  <c r="E101" i="42"/>
  <c r="D101" i="42"/>
  <c r="C101" i="42"/>
  <c r="B101" i="42"/>
  <c r="E100" i="42"/>
  <c r="D100" i="42"/>
  <c r="C100" i="42"/>
  <c r="B100" i="42"/>
  <c r="D99" i="42"/>
  <c r="C99" i="42"/>
  <c r="B99" i="42"/>
  <c r="D98" i="42"/>
  <c r="C98" i="42"/>
  <c r="B98" i="42"/>
  <c r="E97" i="42"/>
  <c r="D97" i="42"/>
  <c r="C97" i="42"/>
  <c r="B97" i="42"/>
  <c r="D96" i="42"/>
  <c r="C96" i="42"/>
  <c r="B96" i="42"/>
  <c r="D95" i="42"/>
  <c r="C95" i="42"/>
  <c r="B95" i="42"/>
  <c r="E94" i="42"/>
  <c r="D94" i="42"/>
  <c r="C94" i="42"/>
  <c r="B94" i="42"/>
  <c r="E93" i="42"/>
  <c r="D93" i="42"/>
  <c r="C93" i="42"/>
  <c r="B93" i="42"/>
  <c r="C92" i="42"/>
  <c r="D92" i="42"/>
  <c r="B92" i="42"/>
  <c r="B52" i="42"/>
  <c r="E138" i="42"/>
  <c r="E137" i="42"/>
  <c r="E134" i="42"/>
  <c r="E132" i="42"/>
  <c r="E178" i="42"/>
  <c r="E175" i="42"/>
  <c r="E173" i="42"/>
  <c r="E213" i="42"/>
  <c r="E253" i="42"/>
  <c r="E298" i="42"/>
  <c r="E297" i="42"/>
  <c r="E293" i="42"/>
  <c r="E136" i="42"/>
  <c r="E133" i="42"/>
  <c r="D211" i="42"/>
  <c r="C211" i="42"/>
  <c r="B211" i="42"/>
  <c r="D210" i="42"/>
  <c r="C210" i="42"/>
  <c r="B210" i="42"/>
  <c r="D209" i="42"/>
  <c r="C209" i="42"/>
  <c r="B209" i="42"/>
  <c r="D208" i="42"/>
  <c r="C208" i="42"/>
  <c r="B208" i="42"/>
  <c r="D207" i="42"/>
  <c r="C207" i="42"/>
  <c r="B207" i="42"/>
  <c r="D206" i="42"/>
  <c r="C206" i="42"/>
  <c r="B206" i="42"/>
  <c r="D205" i="42"/>
  <c r="C205" i="42"/>
  <c r="B205" i="42"/>
  <c r="D204" i="42"/>
  <c r="C204" i="42"/>
  <c r="B204" i="42"/>
  <c r="D203" i="42"/>
  <c r="C203" i="42"/>
  <c r="B203" i="42"/>
  <c r="D202" i="42"/>
  <c r="C202" i="42"/>
  <c r="B202" i="42"/>
  <c r="D201" i="42"/>
  <c r="C201" i="42"/>
  <c r="B201" i="42"/>
  <c r="D200" i="42"/>
  <c r="C200" i="42"/>
  <c r="B200" i="42"/>
  <c r="D199" i="42"/>
  <c r="C199" i="42"/>
  <c r="B199" i="42"/>
  <c r="D198" i="42"/>
  <c r="C198" i="42"/>
  <c r="B198" i="42"/>
  <c r="D197" i="42"/>
  <c r="C197" i="42"/>
  <c r="B197" i="42"/>
  <c r="D196" i="42"/>
  <c r="C196" i="42"/>
  <c r="B196" i="42"/>
  <c r="D195" i="42"/>
  <c r="C195" i="42"/>
  <c r="B195" i="42"/>
  <c r="D194" i="42"/>
  <c r="C194" i="42"/>
  <c r="B194" i="42"/>
  <c r="D193" i="42"/>
  <c r="C193" i="42"/>
  <c r="B193" i="42"/>
  <c r="D192" i="42"/>
  <c r="C192" i="42"/>
  <c r="B192" i="42"/>
  <c r="D191" i="42"/>
  <c r="C191" i="42"/>
  <c r="B191" i="42"/>
  <c r="D190" i="42"/>
  <c r="C190" i="42"/>
  <c r="B190" i="42"/>
  <c r="D189" i="42"/>
  <c r="C189" i="42"/>
  <c r="B189" i="42"/>
  <c r="D188" i="42"/>
  <c r="C188" i="42"/>
  <c r="B188" i="42"/>
  <c r="D187" i="42"/>
  <c r="C187" i="42"/>
  <c r="B187" i="42"/>
  <c r="D186" i="42"/>
  <c r="C186" i="42"/>
  <c r="B186" i="42"/>
  <c r="D185" i="42"/>
  <c r="C185" i="42"/>
  <c r="B185" i="42"/>
  <c r="D184" i="42"/>
  <c r="C184" i="42"/>
  <c r="B184" i="42"/>
  <c r="D183" i="42"/>
  <c r="C183" i="42"/>
  <c r="B183" i="42"/>
  <c r="D182" i="42"/>
  <c r="C182" i="42"/>
  <c r="B182" i="42"/>
  <c r="D181" i="42"/>
  <c r="C181" i="42"/>
  <c r="B181" i="42"/>
  <c r="D180" i="42"/>
  <c r="C180" i="42"/>
  <c r="B180" i="42"/>
  <c r="D179" i="42"/>
  <c r="C179" i="42"/>
  <c r="B179" i="42"/>
  <c r="D178" i="42"/>
  <c r="C178" i="42"/>
  <c r="B178" i="42"/>
  <c r="E177" i="42"/>
  <c r="D177" i="42"/>
  <c r="C177" i="42"/>
  <c r="B177" i="42"/>
  <c r="E176" i="42"/>
  <c r="D176" i="42"/>
  <c r="C176" i="42"/>
  <c r="B176" i="42"/>
  <c r="D175" i="42"/>
  <c r="C175" i="42"/>
  <c r="B175" i="42"/>
  <c r="E174" i="42"/>
  <c r="D174" i="42"/>
  <c r="C174" i="42"/>
  <c r="B174" i="42"/>
  <c r="D173" i="42"/>
  <c r="C173" i="42"/>
  <c r="B173" i="42"/>
  <c r="D172" i="42"/>
  <c r="C172" i="42"/>
  <c r="B172" i="42"/>
  <c r="D251" i="42"/>
  <c r="C251" i="42"/>
  <c r="B251" i="42"/>
  <c r="D250" i="42"/>
  <c r="C250" i="42"/>
  <c r="B250" i="42"/>
  <c r="D249" i="42"/>
  <c r="C249" i="42"/>
  <c r="B249" i="42"/>
  <c r="D248" i="42"/>
  <c r="C248" i="42"/>
  <c r="B248" i="42"/>
  <c r="D247" i="42"/>
  <c r="C247" i="42"/>
  <c r="B247" i="42"/>
  <c r="D246" i="42"/>
  <c r="C246" i="42"/>
  <c r="B246" i="42"/>
  <c r="D245" i="42"/>
  <c r="C245" i="42"/>
  <c r="B245" i="42"/>
  <c r="D244" i="42"/>
  <c r="C244" i="42"/>
  <c r="B244" i="42"/>
  <c r="D243" i="42"/>
  <c r="C243" i="42"/>
  <c r="B243" i="42"/>
  <c r="D242" i="42"/>
  <c r="C242" i="42"/>
  <c r="B242" i="42"/>
  <c r="D241" i="42"/>
  <c r="C241" i="42"/>
  <c r="B241" i="42"/>
  <c r="D240" i="42"/>
  <c r="C240" i="42"/>
  <c r="B240" i="42"/>
  <c r="D239" i="42"/>
  <c r="C239" i="42"/>
  <c r="B239" i="42"/>
  <c r="D238" i="42"/>
  <c r="C238" i="42"/>
  <c r="B238" i="42"/>
  <c r="D237" i="42"/>
  <c r="C237" i="42"/>
  <c r="B237" i="42"/>
  <c r="D236" i="42"/>
  <c r="C236" i="42"/>
  <c r="B236" i="42"/>
  <c r="D235" i="42"/>
  <c r="C235" i="42"/>
  <c r="B235" i="42"/>
  <c r="D234" i="42"/>
  <c r="C234" i="42"/>
  <c r="B234" i="42"/>
  <c r="D233" i="42"/>
  <c r="C233" i="42"/>
  <c r="B233" i="42"/>
  <c r="D232" i="42"/>
  <c r="C232" i="42"/>
  <c r="B232" i="42"/>
  <c r="D231" i="42"/>
  <c r="C231" i="42"/>
  <c r="B231" i="42"/>
  <c r="D230" i="42"/>
  <c r="C230" i="42"/>
  <c r="B230" i="42"/>
  <c r="D229" i="42"/>
  <c r="C229" i="42"/>
  <c r="B229" i="42"/>
  <c r="D228" i="42"/>
  <c r="C228" i="42"/>
  <c r="B228" i="42"/>
  <c r="D227" i="42"/>
  <c r="C227" i="42"/>
  <c r="B227" i="42"/>
  <c r="D226" i="42"/>
  <c r="C226" i="42"/>
  <c r="B226" i="42"/>
  <c r="D225" i="42"/>
  <c r="C225" i="42"/>
  <c r="B225" i="42"/>
  <c r="D224" i="42"/>
  <c r="C224" i="42"/>
  <c r="B224" i="42"/>
  <c r="D223" i="42"/>
  <c r="C223" i="42"/>
  <c r="B223" i="42"/>
  <c r="D222" i="42"/>
  <c r="C222" i="42"/>
  <c r="B222" i="42"/>
  <c r="D221" i="42"/>
  <c r="C221" i="42"/>
  <c r="B221" i="42"/>
  <c r="D220" i="42"/>
  <c r="C220" i="42"/>
  <c r="B220" i="42"/>
  <c r="D219" i="42"/>
  <c r="C219" i="42"/>
  <c r="B219" i="42"/>
  <c r="E218" i="42"/>
  <c r="D218" i="42"/>
  <c r="C218" i="42"/>
  <c r="B218" i="42"/>
  <c r="D217" i="42"/>
  <c r="C217" i="42"/>
  <c r="B217" i="42"/>
  <c r="D216" i="42"/>
  <c r="C216" i="42"/>
  <c r="B216" i="42"/>
  <c r="E215" i="42"/>
  <c r="D215" i="42"/>
  <c r="C215" i="42"/>
  <c r="B215" i="42"/>
  <c r="D214" i="42"/>
  <c r="C214" i="42"/>
  <c r="B214" i="42"/>
  <c r="D213" i="42"/>
  <c r="C213" i="42"/>
  <c r="B213" i="42"/>
  <c r="D212" i="42"/>
  <c r="C212" i="42"/>
  <c r="B212" i="42"/>
  <c r="D291" i="42"/>
  <c r="C291" i="42"/>
  <c r="B291" i="42"/>
  <c r="D290" i="42"/>
  <c r="C290" i="42"/>
  <c r="B290" i="42"/>
  <c r="D289" i="42"/>
  <c r="C289" i="42"/>
  <c r="B289" i="42"/>
  <c r="D288" i="42"/>
  <c r="C288" i="42"/>
  <c r="B288" i="42"/>
  <c r="D287" i="42"/>
  <c r="C287" i="42"/>
  <c r="B287" i="42"/>
  <c r="D286" i="42"/>
  <c r="C286" i="42"/>
  <c r="B286" i="42"/>
  <c r="D285" i="42"/>
  <c r="C285" i="42"/>
  <c r="B285" i="42"/>
  <c r="D284" i="42"/>
  <c r="C284" i="42"/>
  <c r="B284" i="42"/>
  <c r="D283" i="42"/>
  <c r="C283" i="42"/>
  <c r="B283" i="42"/>
  <c r="D282" i="42"/>
  <c r="C282" i="42"/>
  <c r="B282" i="42"/>
  <c r="D281" i="42"/>
  <c r="C281" i="42"/>
  <c r="B281" i="42"/>
  <c r="D280" i="42"/>
  <c r="C280" i="42"/>
  <c r="B280" i="42"/>
  <c r="D279" i="42"/>
  <c r="C279" i="42"/>
  <c r="B279" i="42"/>
  <c r="D278" i="42"/>
  <c r="C278" i="42"/>
  <c r="B278" i="42"/>
  <c r="D277" i="42"/>
  <c r="C277" i="42"/>
  <c r="B277" i="42"/>
  <c r="D276" i="42"/>
  <c r="C276" i="42"/>
  <c r="B276" i="42"/>
  <c r="D275" i="42"/>
  <c r="C275" i="42"/>
  <c r="B275" i="42"/>
  <c r="D274" i="42"/>
  <c r="C274" i="42"/>
  <c r="B274" i="42"/>
  <c r="D273" i="42"/>
  <c r="C273" i="42"/>
  <c r="B273" i="42"/>
  <c r="D272" i="42"/>
  <c r="C272" i="42"/>
  <c r="B272" i="42"/>
  <c r="D271" i="42"/>
  <c r="C271" i="42"/>
  <c r="B271" i="42"/>
  <c r="D270" i="42"/>
  <c r="C270" i="42"/>
  <c r="B270" i="42"/>
  <c r="D269" i="42"/>
  <c r="C269" i="42"/>
  <c r="B269" i="42"/>
  <c r="D268" i="42"/>
  <c r="C268" i="42"/>
  <c r="B268" i="42"/>
  <c r="D267" i="42"/>
  <c r="C267" i="42"/>
  <c r="B267" i="42"/>
  <c r="D266" i="42"/>
  <c r="C266" i="42"/>
  <c r="B266" i="42"/>
  <c r="D265" i="42"/>
  <c r="C265" i="42"/>
  <c r="B265" i="42"/>
  <c r="D264" i="42"/>
  <c r="C264" i="42"/>
  <c r="B264" i="42"/>
  <c r="D263" i="42"/>
  <c r="C263" i="42"/>
  <c r="B263" i="42"/>
  <c r="D262" i="42"/>
  <c r="C262" i="42"/>
  <c r="B262" i="42"/>
  <c r="D261" i="42"/>
  <c r="C261" i="42"/>
  <c r="B261" i="42"/>
  <c r="D260" i="42"/>
  <c r="C260" i="42"/>
  <c r="B260" i="42"/>
  <c r="D259" i="42"/>
  <c r="C259" i="42"/>
  <c r="B259" i="42"/>
  <c r="E258" i="42"/>
  <c r="D258" i="42"/>
  <c r="C258" i="42"/>
  <c r="B258" i="42"/>
  <c r="E257" i="42"/>
  <c r="D257" i="42"/>
  <c r="C257" i="42"/>
  <c r="B257" i="42"/>
  <c r="E256" i="42"/>
  <c r="D256" i="42"/>
  <c r="C256" i="42"/>
  <c r="B256" i="42"/>
  <c r="D255" i="42"/>
  <c r="C255" i="42"/>
  <c r="B255" i="42"/>
  <c r="E254" i="42"/>
  <c r="D254" i="42"/>
  <c r="C254" i="42"/>
  <c r="B254" i="42"/>
  <c r="D253" i="42"/>
  <c r="C253" i="42"/>
  <c r="B253" i="42"/>
  <c r="D252" i="42"/>
  <c r="C252" i="42"/>
  <c r="B252" i="42"/>
  <c r="D331" i="42"/>
  <c r="C331" i="42"/>
  <c r="B331" i="42"/>
  <c r="D330" i="42"/>
  <c r="C330" i="42"/>
  <c r="B330" i="42"/>
  <c r="D329" i="42"/>
  <c r="C329" i="42"/>
  <c r="B329" i="42"/>
  <c r="D328" i="42"/>
  <c r="C328" i="42"/>
  <c r="B328" i="42"/>
  <c r="D327" i="42"/>
  <c r="C327" i="42"/>
  <c r="B327" i="42"/>
  <c r="D326" i="42"/>
  <c r="C326" i="42"/>
  <c r="B326" i="42"/>
  <c r="D325" i="42"/>
  <c r="C325" i="42"/>
  <c r="B325" i="42"/>
  <c r="D324" i="42"/>
  <c r="C324" i="42"/>
  <c r="B324" i="42"/>
  <c r="D323" i="42"/>
  <c r="C323" i="42"/>
  <c r="B323" i="42"/>
  <c r="D322" i="42"/>
  <c r="C322" i="42"/>
  <c r="B322" i="42"/>
  <c r="D321" i="42"/>
  <c r="C321" i="42"/>
  <c r="B321" i="42"/>
  <c r="D320" i="42"/>
  <c r="C320" i="42"/>
  <c r="B320" i="42"/>
  <c r="D319" i="42"/>
  <c r="C319" i="42"/>
  <c r="B319" i="42"/>
  <c r="D318" i="42"/>
  <c r="C318" i="42"/>
  <c r="B318" i="42"/>
  <c r="D317" i="42"/>
  <c r="C317" i="42"/>
  <c r="B317" i="42"/>
  <c r="D316" i="42"/>
  <c r="C316" i="42"/>
  <c r="B316" i="42"/>
  <c r="D315" i="42"/>
  <c r="C315" i="42"/>
  <c r="B315" i="42"/>
  <c r="D314" i="42"/>
  <c r="C314" i="42"/>
  <c r="B314" i="42"/>
  <c r="D313" i="42"/>
  <c r="C313" i="42"/>
  <c r="B313" i="42"/>
  <c r="D312" i="42"/>
  <c r="C312" i="42"/>
  <c r="B312" i="42"/>
  <c r="D311" i="42"/>
  <c r="C311" i="42"/>
  <c r="B311" i="42"/>
  <c r="D310" i="42"/>
  <c r="C310" i="42"/>
  <c r="B310" i="42"/>
  <c r="D309" i="42"/>
  <c r="C309" i="42"/>
  <c r="B309" i="42"/>
  <c r="D308" i="42"/>
  <c r="C308" i="42"/>
  <c r="B308" i="42"/>
  <c r="D307" i="42"/>
  <c r="C307" i="42"/>
  <c r="B307" i="42"/>
  <c r="D306" i="42"/>
  <c r="C306" i="42"/>
  <c r="B306" i="42"/>
  <c r="D305" i="42"/>
  <c r="C305" i="42"/>
  <c r="B305" i="42"/>
  <c r="D304" i="42"/>
  <c r="C304" i="42"/>
  <c r="B304" i="42"/>
  <c r="D303" i="42"/>
  <c r="C303" i="42"/>
  <c r="B303" i="42"/>
  <c r="D302" i="42"/>
  <c r="C302" i="42"/>
  <c r="B302" i="42"/>
  <c r="D301" i="42"/>
  <c r="C301" i="42"/>
  <c r="B301" i="42"/>
  <c r="D300" i="42"/>
  <c r="C300" i="42"/>
  <c r="B300" i="42"/>
  <c r="D299" i="42"/>
  <c r="C299" i="42"/>
  <c r="B299" i="42"/>
  <c r="D298" i="42"/>
  <c r="C298" i="42"/>
  <c r="B298" i="42"/>
  <c r="D297" i="42"/>
  <c r="C297" i="42"/>
  <c r="B297" i="42"/>
  <c r="E296" i="42"/>
  <c r="D296" i="42"/>
  <c r="C296" i="42"/>
  <c r="B296" i="42"/>
  <c r="D295" i="42"/>
  <c r="C295" i="42"/>
  <c r="B295" i="42"/>
  <c r="E294" i="42"/>
  <c r="D294" i="42"/>
  <c r="C294" i="42"/>
  <c r="B294" i="42"/>
  <c r="D293" i="42"/>
  <c r="C293" i="42"/>
  <c r="B293" i="42"/>
  <c r="D292" i="42"/>
  <c r="C292" i="42"/>
  <c r="B292" i="42"/>
  <c r="D371" i="42"/>
  <c r="C371" i="42"/>
  <c r="B371" i="42"/>
  <c r="D370" i="42"/>
  <c r="C370" i="42"/>
  <c r="B370" i="42"/>
  <c r="D369" i="42"/>
  <c r="C369" i="42"/>
  <c r="B369" i="42"/>
  <c r="D368" i="42"/>
  <c r="C368" i="42"/>
  <c r="B368" i="42"/>
  <c r="D367" i="42"/>
  <c r="C367" i="42"/>
  <c r="B367" i="42"/>
  <c r="D366" i="42"/>
  <c r="C366" i="42"/>
  <c r="B366" i="42"/>
  <c r="D365" i="42"/>
  <c r="C365" i="42"/>
  <c r="B365" i="42"/>
  <c r="D364" i="42"/>
  <c r="C364" i="42"/>
  <c r="B364" i="42"/>
  <c r="D363" i="42"/>
  <c r="C363" i="42"/>
  <c r="B363" i="42"/>
  <c r="D362" i="42"/>
  <c r="C362" i="42"/>
  <c r="B362" i="42"/>
  <c r="D361" i="42"/>
  <c r="C361" i="42"/>
  <c r="B361" i="42"/>
  <c r="D360" i="42"/>
  <c r="C360" i="42"/>
  <c r="B360" i="42"/>
  <c r="D359" i="42"/>
  <c r="C359" i="42"/>
  <c r="B359" i="42"/>
  <c r="D358" i="42"/>
  <c r="C358" i="42"/>
  <c r="B358" i="42"/>
  <c r="D357" i="42"/>
  <c r="C357" i="42"/>
  <c r="B357" i="42"/>
  <c r="D356" i="42"/>
  <c r="C356" i="42"/>
  <c r="B356" i="42"/>
  <c r="D355" i="42"/>
  <c r="C355" i="42"/>
  <c r="B355" i="42"/>
  <c r="D354" i="42"/>
  <c r="C354" i="42"/>
  <c r="B354" i="42"/>
  <c r="D353" i="42"/>
  <c r="C353" i="42"/>
  <c r="B353" i="42"/>
  <c r="D352" i="42"/>
  <c r="C352" i="42"/>
  <c r="B352" i="42"/>
  <c r="D351" i="42"/>
  <c r="C351" i="42"/>
  <c r="B351" i="42"/>
  <c r="D350" i="42"/>
  <c r="C350" i="42"/>
  <c r="B350" i="42"/>
  <c r="D349" i="42"/>
  <c r="C349" i="42"/>
  <c r="B349" i="42"/>
  <c r="D348" i="42"/>
  <c r="C348" i="42"/>
  <c r="B348" i="42"/>
  <c r="D347" i="42"/>
  <c r="C347" i="42"/>
  <c r="B347" i="42"/>
  <c r="D346" i="42"/>
  <c r="C346" i="42"/>
  <c r="B346" i="42"/>
  <c r="D345" i="42"/>
  <c r="C345" i="42"/>
  <c r="B345" i="42"/>
  <c r="D344" i="42"/>
  <c r="C344" i="42"/>
  <c r="B344" i="42"/>
  <c r="D343" i="42"/>
  <c r="C343" i="42"/>
  <c r="B343" i="42"/>
  <c r="D342" i="42"/>
  <c r="C342" i="42"/>
  <c r="B342" i="42"/>
  <c r="D341" i="42"/>
  <c r="C341" i="42"/>
  <c r="B341" i="42"/>
  <c r="D340" i="42"/>
  <c r="C340" i="42"/>
  <c r="B340" i="42"/>
  <c r="D339" i="42"/>
  <c r="C339" i="42"/>
  <c r="B339" i="42"/>
  <c r="D338" i="42"/>
  <c r="C338" i="42"/>
  <c r="B338" i="42"/>
  <c r="E337" i="42"/>
  <c r="D337" i="42"/>
  <c r="C337" i="42"/>
  <c r="B337" i="42"/>
  <c r="E336" i="42"/>
  <c r="D336" i="42"/>
  <c r="C336" i="42"/>
  <c r="B336" i="42"/>
  <c r="E335" i="42"/>
  <c r="D335" i="42"/>
  <c r="C335" i="42"/>
  <c r="B335" i="42"/>
  <c r="E334" i="42"/>
  <c r="D334" i="42"/>
  <c r="C334" i="42"/>
  <c r="B334" i="42"/>
  <c r="D333" i="42"/>
  <c r="C333" i="42"/>
  <c r="B333" i="42"/>
  <c r="D332" i="42"/>
  <c r="C332" i="42"/>
  <c r="B332" i="42"/>
  <c r="D411" i="42"/>
  <c r="C411" i="42"/>
  <c r="B411" i="42"/>
  <c r="D410" i="42"/>
  <c r="C410" i="42"/>
  <c r="B410" i="42"/>
  <c r="D409" i="42"/>
  <c r="C409" i="42"/>
  <c r="B409" i="42"/>
  <c r="D408" i="42"/>
  <c r="C408" i="42"/>
  <c r="B408" i="42"/>
  <c r="D407" i="42"/>
  <c r="C407" i="42"/>
  <c r="B407" i="42"/>
  <c r="D406" i="42"/>
  <c r="C406" i="42"/>
  <c r="B406" i="42"/>
  <c r="D405" i="42"/>
  <c r="C405" i="42"/>
  <c r="B405" i="42"/>
  <c r="D404" i="42"/>
  <c r="C404" i="42"/>
  <c r="B404" i="42"/>
  <c r="D403" i="42"/>
  <c r="C403" i="42"/>
  <c r="B403" i="42"/>
  <c r="D402" i="42"/>
  <c r="C402" i="42"/>
  <c r="B402" i="42"/>
  <c r="D401" i="42"/>
  <c r="C401" i="42"/>
  <c r="B401" i="42"/>
  <c r="D400" i="42"/>
  <c r="C400" i="42"/>
  <c r="B400" i="42"/>
  <c r="D399" i="42"/>
  <c r="C399" i="42"/>
  <c r="B399" i="42"/>
  <c r="D398" i="42"/>
  <c r="C398" i="42"/>
  <c r="B398" i="42"/>
  <c r="D397" i="42"/>
  <c r="C397" i="42"/>
  <c r="B397" i="42"/>
  <c r="D396" i="42"/>
  <c r="C396" i="42"/>
  <c r="B396" i="42"/>
  <c r="D395" i="42"/>
  <c r="C395" i="42"/>
  <c r="B395" i="42"/>
  <c r="D394" i="42"/>
  <c r="C394" i="42"/>
  <c r="B394" i="42"/>
  <c r="D393" i="42"/>
  <c r="C393" i="42"/>
  <c r="B393" i="42"/>
  <c r="D392" i="42"/>
  <c r="C392" i="42"/>
  <c r="B392" i="42"/>
  <c r="D391" i="42"/>
  <c r="C391" i="42"/>
  <c r="B391" i="42"/>
  <c r="D390" i="42"/>
  <c r="C390" i="42"/>
  <c r="B390" i="42"/>
  <c r="D389" i="42"/>
  <c r="C389" i="42"/>
  <c r="B389" i="42"/>
  <c r="D388" i="42"/>
  <c r="C388" i="42"/>
  <c r="B388" i="42"/>
  <c r="D387" i="42"/>
  <c r="C387" i="42"/>
  <c r="B387" i="42"/>
  <c r="D386" i="42"/>
  <c r="C386" i="42"/>
  <c r="B386" i="42"/>
  <c r="D385" i="42"/>
  <c r="C385" i="42"/>
  <c r="B385" i="42"/>
  <c r="D384" i="42"/>
  <c r="C384" i="42"/>
  <c r="B384" i="42"/>
  <c r="D383" i="42"/>
  <c r="C383" i="42"/>
  <c r="B383" i="42"/>
  <c r="D382" i="42"/>
  <c r="C382" i="42"/>
  <c r="B382" i="42"/>
  <c r="D381" i="42"/>
  <c r="C381" i="42"/>
  <c r="B381" i="42"/>
  <c r="D380" i="42"/>
  <c r="C380" i="42"/>
  <c r="B380" i="42"/>
  <c r="D379" i="42"/>
  <c r="C379" i="42"/>
  <c r="B379" i="42"/>
  <c r="D378" i="42"/>
  <c r="C378" i="42"/>
  <c r="B378" i="42"/>
  <c r="D377" i="42"/>
  <c r="C377" i="42"/>
  <c r="B377" i="42"/>
  <c r="D376" i="42"/>
  <c r="C376" i="42"/>
  <c r="B376" i="42"/>
  <c r="D375" i="42"/>
  <c r="C375" i="42"/>
  <c r="B375" i="42"/>
  <c r="D374" i="42"/>
  <c r="C374" i="42"/>
  <c r="B374" i="42"/>
  <c r="D373" i="42"/>
  <c r="C373" i="42"/>
  <c r="B373" i="42"/>
  <c r="B372" i="42"/>
  <c r="C372" i="42"/>
  <c r="D372" i="42"/>
  <c r="D171" i="42"/>
  <c r="C171" i="42"/>
  <c r="B171" i="42"/>
  <c r="D170" i="42"/>
  <c r="C170" i="42"/>
  <c r="B170" i="42"/>
  <c r="D169" i="42"/>
  <c r="C169" i="42"/>
  <c r="B169" i="42"/>
  <c r="D168" i="42"/>
  <c r="C168" i="42"/>
  <c r="B168" i="42"/>
  <c r="D167" i="42"/>
  <c r="C167" i="42"/>
  <c r="B167" i="42"/>
  <c r="D166" i="42"/>
  <c r="C166" i="42"/>
  <c r="B166" i="42"/>
  <c r="D165" i="42"/>
  <c r="C165" i="42"/>
  <c r="B165" i="42"/>
  <c r="D164" i="42"/>
  <c r="C164" i="42"/>
  <c r="B164" i="42"/>
  <c r="D163" i="42"/>
  <c r="C163" i="42"/>
  <c r="B163" i="42"/>
  <c r="D162" i="42"/>
  <c r="C162" i="42"/>
  <c r="B162" i="42"/>
  <c r="D161" i="42"/>
  <c r="C161" i="42"/>
  <c r="B161" i="42"/>
  <c r="D160" i="42"/>
  <c r="C160" i="42"/>
  <c r="B160" i="42"/>
  <c r="D159" i="42"/>
  <c r="C159" i="42"/>
  <c r="B159" i="42"/>
  <c r="D158" i="42"/>
  <c r="C158" i="42"/>
  <c r="B158" i="42"/>
  <c r="D157" i="42"/>
  <c r="C157" i="42"/>
  <c r="B157" i="42"/>
  <c r="D156" i="42"/>
  <c r="C156" i="42"/>
  <c r="B156" i="42"/>
  <c r="D155" i="42"/>
  <c r="C155" i="42"/>
  <c r="B155" i="42"/>
  <c r="D154" i="42"/>
  <c r="C154" i="42"/>
  <c r="B154" i="42"/>
  <c r="D153" i="42"/>
  <c r="C153" i="42"/>
  <c r="B153" i="42"/>
  <c r="D152" i="42"/>
  <c r="C152" i="42"/>
  <c r="B152" i="42"/>
  <c r="D151" i="42"/>
  <c r="C151" i="42"/>
  <c r="B151" i="42"/>
  <c r="D150" i="42"/>
  <c r="C150" i="42"/>
  <c r="B150" i="42"/>
  <c r="D149" i="42"/>
  <c r="C149" i="42"/>
  <c r="B149" i="42"/>
  <c r="D148" i="42"/>
  <c r="C148" i="42"/>
  <c r="B148" i="42"/>
  <c r="D147" i="42"/>
  <c r="C147" i="42"/>
  <c r="B147" i="42"/>
  <c r="D146" i="42"/>
  <c r="C146" i="42"/>
  <c r="B146" i="42"/>
  <c r="D145" i="42"/>
  <c r="C145" i="42"/>
  <c r="B145" i="42"/>
  <c r="D144" i="42"/>
  <c r="C144" i="42"/>
  <c r="B144" i="42"/>
  <c r="D143" i="42"/>
  <c r="C143" i="42"/>
  <c r="B143" i="42"/>
  <c r="D142" i="42"/>
  <c r="C142" i="42"/>
  <c r="B142" i="42"/>
  <c r="D141" i="42"/>
  <c r="C141" i="42"/>
  <c r="B141" i="42"/>
  <c r="D140" i="42"/>
  <c r="C140" i="42"/>
  <c r="B140" i="42"/>
  <c r="D139" i="42"/>
  <c r="C139" i="42"/>
  <c r="B139" i="42"/>
  <c r="D138" i="42"/>
  <c r="C138" i="42"/>
  <c r="B138" i="42"/>
  <c r="D137" i="42"/>
  <c r="C137" i="42"/>
  <c r="B137" i="42"/>
  <c r="D136" i="42"/>
  <c r="C136" i="42"/>
  <c r="B136" i="42"/>
  <c r="D135" i="42"/>
  <c r="C135" i="42"/>
  <c r="B135" i="42"/>
  <c r="D134" i="42"/>
  <c r="C134" i="42"/>
  <c r="B134" i="42"/>
  <c r="D133" i="42"/>
  <c r="C133" i="42"/>
  <c r="B133" i="42"/>
  <c r="D132" i="42"/>
  <c r="C132" i="42"/>
  <c r="B132" i="42"/>
  <c r="E172" i="42"/>
  <c r="E252" i="42"/>
  <c r="E332" i="42"/>
  <c r="D91" i="42"/>
  <c r="C91" i="42"/>
  <c r="B91" i="42"/>
  <c r="D90" i="42"/>
  <c r="C90" i="42"/>
  <c r="B90" i="42"/>
  <c r="D89" i="42"/>
  <c r="C89" i="42"/>
  <c r="B89" i="42"/>
  <c r="D88" i="42"/>
  <c r="C88" i="42"/>
  <c r="B88" i="42"/>
  <c r="D87" i="42"/>
  <c r="C87" i="42"/>
  <c r="B87" i="42"/>
  <c r="D86" i="42"/>
  <c r="C86" i="42"/>
  <c r="B86" i="42"/>
  <c r="D85" i="42"/>
  <c r="C85" i="42"/>
  <c r="B85" i="42"/>
  <c r="D84" i="42"/>
  <c r="C84" i="42"/>
  <c r="B84" i="42"/>
  <c r="D83" i="42"/>
  <c r="C83" i="42"/>
  <c r="B83" i="42"/>
  <c r="D82" i="42"/>
  <c r="C82" i="42"/>
  <c r="B82" i="42"/>
  <c r="D81" i="42"/>
  <c r="C81" i="42"/>
  <c r="B81" i="42"/>
  <c r="D80" i="42"/>
  <c r="C80" i="42"/>
  <c r="B80" i="42"/>
  <c r="D79" i="42"/>
  <c r="C79" i="42"/>
  <c r="B79" i="42"/>
  <c r="D78" i="42"/>
  <c r="C78" i="42"/>
  <c r="B78" i="42"/>
  <c r="D77" i="42"/>
  <c r="C77" i="42"/>
  <c r="B77" i="42"/>
  <c r="D76" i="42"/>
  <c r="C76" i="42"/>
  <c r="B76" i="42"/>
  <c r="D75" i="42"/>
  <c r="C75" i="42"/>
  <c r="B75" i="42"/>
  <c r="D74" i="42"/>
  <c r="C74" i="42"/>
  <c r="B74" i="42"/>
  <c r="D73" i="42"/>
  <c r="C73" i="42"/>
  <c r="B73" i="42"/>
  <c r="D72" i="42"/>
  <c r="C72" i="42"/>
  <c r="B72" i="42"/>
  <c r="D71" i="42"/>
  <c r="C71" i="42"/>
  <c r="B71" i="42"/>
  <c r="D70" i="42"/>
  <c r="C70" i="42"/>
  <c r="B70" i="42"/>
  <c r="D69" i="42"/>
  <c r="C69" i="42"/>
  <c r="B69" i="42"/>
  <c r="D68" i="42"/>
  <c r="C68" i="42"/>
  <c r="B68" i="42"/>
  <c r="D67" i="42"/>
  <c r="C67" i="42"/>
  <c r="B67" i="42"/>
  <c r="D66" i="42"/>
  <c r="C66" i="42"/>
  <c r="B66" i="42"/>
  <c r="D65" i="42"/>
  <c r="C65" i="42"/>
  <c r="B65" i="42"/>
  <c r="D64" i="42"/>
  <c r="C64" i="42"/>
  <c r="B64" i="42"/>
  <c r="D63" i="42"/>
  <c r="C63" i="42"/>
  <c r="B63" i="42"/>
  <c r="D62" i="42"/>
  <c r="C62" i="42"/>
  <c r="B62" i="42"/>
  <c r="D61" i="42"/>
  <c r="C61" i="42"/>
  <c r="B61" i="42"/>
  <c r="D60" i="42"/>
  <c r="C60" i="42"/>
  <c r="B60" i="42"/>
  <c r="D59" i="42"/>
  <c r="C59" i="42"/>
  <c r="B59" i="42"/>
  <c r="E58" i="42"/>
  <c r="D58" i="42"/>
  <c r="C58" i="42"/>
  <c r="B58" i="42"/>
  <c r="E57" i="42"/>
  <c r="D57" i="42"/>
  <c r="C57" i="42"/>
  <c r="B57" i="42"/>
  <c r="E56" i="42"/>
  <c r="D56" i="42"/>
  <c r="C56" i="42"/>
  <c r="B56" i="42"/>
  <c r="E55" i="42"/>
  <c r="D55" i="42"/>
  <c r="C55" i="42"/>
  <c r="B55" i="42"/>
  <c r="D54" i="42"/>
  <c r="C54" i="42"/>
  <c r="B54" i="42"/>
  <c r="D53" i="42"/>
  <c r="C53" i="42"/>
  <c r="B53" i="42"/>
  <c r="D52" i="42"/>
  <c r="C52" i="42"/>
  <c r="B51" i="42"/>
  <c r="B5" i="42"/>
  <c r="D51" i="42"/>
  <c r="C51" i="42"/>
  <c r="D50" i="42"/>
  <c r="C50" i="42"/>
  <c r="B50" i="42"/>
  <c r="D49" i="42"/>
  <c r="C49" i="42"/>
  <c r="B49" i="42"/>
  <c r="D48" i="42"/>
  <c r="C48" i="42"/>
  <c r="B48" i="42"/>
  <c r="D47" i="42"/>
  <c r="C47" i="42"/>
  <c r="B47" i="42"/>
  <c r="D46" i="42"/>
  <c r="C46" i="42"/>
  <c r="B46" i="42"/>
  <c r="D45" i="42"/>
  <c r="C45" i="42"/>
  <c r="B45" i="42"/>
  <c r="D44" i="42"/>
  <c r="C44" i="42"/>
  <c r="B44" i="42"/>
  <c r="D43" i="42"/>
  <c r="C43" i="42"/>
  <c r="B43" i="42"/>
  <c r="D42" i="42"/>
  <c r="C42" i="42"/>
  <c r="B42" i="42"/>
  <c r="D41" i="42"/>
  <c r="C41" i="42"/>
  <c r="B41" i="42"/>
  <c r="D40" i="42"/>
  <c r="C40" i="42"/>
  <c r="B40" i="42"/>
  <c r="D39" i="42"/>
  <c r="C39" i="42"/>
  <c r="B39" i="42"/>
  <c r="D38" i="42"/>
  <c r="C38" i="42"/>
  <c r="B38" i="42"/>
  <c r="D37" i="42"/>
  <c r="C37" i="42"/>
  <c r="B37" i="42"/>
  <c r="D36" i="42"/>
  <c r="C36" i="42"/>
  <c r="B36" i="42"/>
  <c r="D35" i="42"/>
  <c r="C35" i="42"/>
  <c r="B35" i="42"/>
  <c r="D34" i="42"/>
  <c r="C34" i="42"/>
  <c r="B34" i="42"/>
  <c r="D33" i="42"/>
  <c r="C33" i="42"/>
  <c r="B33" i="42"/>
  <c r="D32" i="42"/>
  <c r="C32" i="42"/>
  <c r="B32" i="42"/>
  <c r="D31" i="42"/>
  <c r="C31" i="42"/>
  <c r="B31" i="42"/>
  <c r="D30" i="42"/>
  <c r="C30" i="42"/>
  <c r="B30" i="42"/>
  <c r="D29" i="42"/>
  <c r="C29" i="42"/>
  <c r="B29" i="42"/>
  <c r="D28" i="42"/>
  <c r="C28" i="42"/>
  <c r="B28" i="42"/>
  <c r="D27" i="42"/>
  <c r="C27" i="42"/>
  <c r="B27" i="42"/>
  <c r="D26" i="42"/>
  <c r="C26" i="42"/>
  <c r="B26" i="42"/>
  <c r="D25" i="42"/>
  <c r="C25" i="42"/>
  <c r="B25" i="42"/>
  <c r="D24" i="42"/>
  <c r="C24" i="42"/>
  <c r="B24" i="42"/>
  <c r="D23" i="42"/>
  <c r="C23" i="42"/>
  <c r="B23" i="42"/>
  <c r="D22" i="42"/>
  <c r="C22" i="42"/>
  <c r="B22" i="42"/>
  <c r="D21" i="42"/>
  <c r="C21" i="42"/>
  <c r="B21" i="42"/>
  <c r="D20" i="42"/>
  <c r="C20" i="42"/>
  <c r="B20" i="42"/>
  <c r="D19" i="42"/>
  <c r="C19" i="42"/>
  <c r="B19" i="42"/>
  <c r="D18" i="42"/>
  <c r="C18" i="42"/>
  <c r="B18" i="42"/>
  <c r="D17" i="42"/>
  <c r="C17" i="42"/>
  <c r="B17" i="42"/>
  <c r="D16" i="42"/>
  <c r="C16" i="42"/>
  <c r="B16" i="42"/>
  <c r="D14" i="42"/>
  <c r="C14" i="42"/>
  <c r="B14" i="42"/>
  <c r="D13" i="42"/>
  <c r="C13" i="42"/>
  <c r="B13" i="42"/>
  <c r="D12" i="42"/>
  <c r="C12" i="42"/>
  <c r="B12" i="42"/>
  <c r="D15" i="42"/>
  <c r="C15" i="42"/>
  <c r="B15" i="42"/>
  <c r="E410" i="42"/>
  <c r="E409" i="42"/>
  <c r="E408" i="42"/>
  <c r="E407" i="42"/>
  <c r="E406" i="42"/>
  <c r="E405" i="42"/>
  <c r="E404" i="42"/>
  <c r="E403" i="42"/>
  <c r="E402" i="42"/>
  <c r="E401" i="42"/>
  <c r="E400" i="42"/>
  <c r="E398" i="42"/>
  <c r="E397" i="42"/>
  <c r="E396" i="42"/>
  <c r="E395" i="42"/>
  <c r="E394" i="42"/>
  <c r="E393" i="42"/>
  <c r="E392" i="42"/>
  <c r="E391" i="42"/>
  <c r="E390" i="42"/>
  <c r="E389" i="42"/>
  <c r="E388" i="42"/>
  <c r="E386" i="42"/>
  <c r="E385" i="42"/>
  <c r="E384" i="42"/>
  <c r="E383" i="42"/>
  <c r="E382" i="42"/>
  <c r="E381" i="42"/>
  <c r="E380" i="42"/>
  <c r="E379" i="42"/>
  <c r="E378" i="42"/>
  <c r="E377" i="42"/>
  <c r="E376" i="42"/>
  <c r="E371" i="42"/>
  <c r="E370" i="42"/>
  <c r="E369" i="42"/>
  <c r="E368" i="42"/>
  <c r="E367" i="42"/>
  <c r="E366" i="42"/>
  <c r="E365" i="42"/>
  <c r="E364" i="42"/>
  <c r="E363" i="42"/>
  <c r="E362" i="42"/>
  <c r="E361" i="42"/>
  <c r="E360" i="42"/>
  <c r="E359" i="42"/>
  <c r="E358" i="42"/>
  <c r="E357" i="42"/>
  <c r="E356" i="42"/>
  <c r="E355" i="42"/>
  <c r="E354" i="42"/>
  <c r="E353" i="42"/>
  <c r="E352" i="42"/>
  <c r="E351" i="42"/>
  <c r="E350" i="42"/>
  <c r="E349" i="42"/>
  <c r="E348" i="42"/>
  <c r="E347" i="42"/>
  <c r="E346" i="42"/>
  <c r="E345" i="42"/>
  <c r="E344" i="42"/>
  <c r="E343" i="42"/>
  <c r="E342" i="42"/>
  <c r="E341" i="42"/>
  <c r="E340" i="42"/>
  <c r="E339" i="42"/>
  <c r="E331" i="42"/>
  <c r="E330" i="42"/>
  <c r="E329" i="42"/>
  <c r="E328" i="42"/>
  <c r="E327" i="42"/>
  <c r="E326" i="42"/>
  <c r="E325" i="42"/>
  <c r="E324" i="42"/>
  <c r="E323" i="42"/>
  <c r="E322" i="42"/>
  <c r="E321" i="42"/>
  <c r="E320" i="42"/>
  <c r="E319" i="42"/>
  <c r="E318" i="42"/>
  <c r="E317" i="42"/>
  <c r="E316" i="42"/>
  <c r="E315" i="42"/>
  <c r="E314" i="42"/>
  <c r="E313" i="42"/>
  <c r="E312" i="42"/>
  <c r="E311" i="42"/>
  <c r="E310" i="42"/>
  <c r="E309" i="42"/>
  <c r="E308" i="42"/>
  <c r="E307" i="42"/>
  <c r="E306" i="42"/>
  <c r="E305" i="42"/>
  <c r="E304" i="42"/>
  <c r="E303" i="42"/>
  <c r="E302" i="42"/>
  <c r="E301" i="42"/>
  <c r="E300" i="42"/>
  <c r="E299" i="42"/>
  <c r="E290" i="42"/>
  <c r="E289" i="42"/>
  <c r="E288" i="42"/>
  <c r="E287" i="42"/>
  <c r="E286" i="42"/>
  <c r="E285" i="42"/>
  <c r="E284" i="42"/>
  <c r="E283" i="42"/>
  <c r="E282" i="42"/>
  <c r="E281" i="42"/>
  <c r="E280" i="42"/>
  <c r="E278" i="42"/>
  <c r="E277" i="42"/>
  <c r="E276" i="42"/>
  <c r="E275" i="42"/>
  <c r="E274" i="42"/>
  <c r="E273" i="42"/>
  <c r="E272" i="42"/>
  <c r="E271" i="42"/>
  <c r="E270" i="42"/>
  <c r="E269" i="42"/>
  <c r="E268" i="42"/>
  <c r="E266" i="42"/>
  <c r="E265" i="42"/>
  <c r="E264" i="42"/>
  <c r="E263" i="42"/>
  <c r="E262" i="42"/>
  <c r="E261" i="42"/>
  <c r="E260" i="42"/>
  <c r="E259" i="42"/>
  <c r="E251" i="42"/>
  <c r="E250" i="42"/>
  <c r="E249" i="42"/>
  <c r="E248" i="42"/>
  <c r="E247" i="42"/>
  <c r="E246" i="42"/>
  <c r="E245" i="42"/>
  <c r="E244" i="42"/>
  <c r="E243" i="42"/>
  <c r="E242" i="42"/>
  <c r="E241" i="42"/>
  <c r="E240" i="42"/>
  <c r="E239" i="42"/>
  <c r="E238" i="42"/>
  <c r="E237" i="42"/>
  <c r="E236" i="42"/>
  <c r="E235" i="42"/>
  <c r="E234" i="42"/>
  <c r="E233" i="42"/>
  <c r="E232" i="42"/>
  <c r="E231" i="42"/>
  <c r="E230" i="42"/>
  <c r="E229" i="42"/>
  <c r="E228" i="42"/>
  <c r="E227" i="42"/>
  <c r="E226" i="42"/>
  <c r="E225" i="42"/>
  <c r="E224" i="42"/>
  <c r="E223" i="42"/>
  <c r="E222" i="42"/>
  <c r="E221" i="42"/>
  <c r="E220" i="42"/>
  <c r="E219" i="42"/>
  <c r="E211" i="42"/>
  <c r="E210" i="42"/>
  <c r="E209" i="42"/>
  <c r="E208" i="42"/>
  <c r="E207" i="42"/>
  <c r="E206" i="42"/>
  <c r="E205" i="42"/>
  <c r="E204" i="42"/>
  <c r="E203" i="42"/>
  <c r="E202" i="42"/>
  <c r="E201" i="42"/>
  <c r="E200" i="42"/>
  <c r="E199" i="42"/>
  <c r="E198" i="42"/>
  <c r="E197" i="42"/>
  <c r="E196" i="42"/>
  <c r="E195" i="42"/>
  <c r="E194" i="42"/>
  <c r="E193" i="42"/>
  <c r="E192" i="42"/>
  <c r="E191" i="42"/>
  <c r="E190" i="42"/>
  <c r="E189" i="42"/>
  <c r="E188" i="42"/>
  <c r="E187" i="42"/>
  <c r="E186" i="42"/>
  <c r="E185" i="42"/>
  <c r="E184" i="42"/>
  <c r="E183" i="42"/>
  <c r="E182" i="42"/>
  <c r="E181" i="42"/>
  <c r="E180" i="42"/>
  <c r="E179" i="42"/>
  <c r="E170" i="42"/>
  <c r="E169" i="42"/>
  <c r="E168" i="42"/>
  <c r="E167" i="42"/>
  <c r="E166" i="42"/>
  <c r="E165" i="42"/>
  <c r="E164" i="42"/>
  <c r="E163" i="42"/>
  <c r="E162" i="42"/>
  <c r="E161" i="42"/>
  <c r="E160" i="42"/>
  <c r="E158" i="42"/>
  <c r="E157" i="42"/>
  <c r="E156" i="42"/>
  <c r="E155" i="42"/>
  <c r="E154" i="42"/>
  <c r="E153" i="42"/>
  <c r="E152" i="42"/>
  <c r="E151" i="42"/>
  <c r="E150" i="42"/>
  <c r="E149" i="42"/>
  <c r="E148" i="42"/>
  <c r="E146" i="42"/>
  <c r="E145" i="42"/>
  <c r="E144" i="42"/>
  <c r="E143" i="42"/>
  <c r="E142" i="42"/>
  <c r="E141" i="42"/>
  <c r="E140" i="42"/>
  <c r="E139" i="42"/>
  <c r="E90" i="42"/>
  <c r="E89" i="42"/>
  <c r="E88" i="42"/>
  <c r="E87" i="42"/>
  <c r="E86" i="42"/>
  <c r="E85" i="42"/>
  <c r="E84" i="42"/>
  <c r="E83" i="42"/>
  <c r="E82" i="42"/>
  <c r="E80" i="42"/>
  <c r="E77" i="42"/>
  <c r="E76" i="42"/>
  <c r="E74" i="42"/>
  <c r="E73" i="42"/>
  <c r="E71" i="42"/>
  <c r="E70" i="42"/>
  <c r="E69" i="42"/>
  <c r="E68" i="42"/>
  <c r="E65" i="42"/>
  <c r="E64" i="42"/>
  <c r="E63" i="42"/>
  <c r="E62" i="42"/>
  <c r="E61" i="42"/>
  <c r="E60" i="42"/>
  <c r="E59" i="42"/>
  <c r="U52" i="3"/>
  <c r="T52" i="3"/>
  <c r="S52" i="3"/>
  <c r="R52" i="3"/>
  <c r="O52" i="3"/>
  <c r="N52" i="3"/>
  <c r="M52" i="3"/>
  <c r="L52" i="3"/>
  <c r="I52" i="3"/>
  <c r="H52" i="3"/>
  <c r="G52" i="3"/>
  <c r="F52" i="3"/>
  <c r="L51" i="42"/>
  <c r="K51" i="42"/>
  <c r="J51" i="42"/>
  <c r="L50" i="42"/>
  <c r="K50" i="42"/>
  <c r="J50" i="42"/>
  <c r="L49" i="42"/>
  <c r="K49" i="42"/>
  <c r="J49" i="42"/>
  <c r="L48" i="42"/>
  <c r="K48" i="42"/>
  <c r="J48" i="42"/>
  <c r="L47" i="42"/>
  <c r="K47" i="42"/>
  <c r="J47" i="42"/>
  <c r="L46" i="42"/>
  <c r="K46" i="42"/>
  <c r="J46" i="42"/>
  <c r="L45" i="42"/>
  <c r="K45" i="42"/>
  <c r="J45" i="42"/>
  <c r="L44" i="42"/>
  <c r="K44" i="42"/>
  <c r="J44" i="42"/>
  <c r="L43" i="42"/>
  <c r="K43" i="42"/>
  <c r="J43" i="42"/>
  <c r="L42" i="42"/>
  <c r="K42" i="42"/>
  <c r="J42" i="42"/>
  <c r="L41" i="42"/>
  <c r="K41" i="42"/>
  <c r="J41" i="42"/>
  <c r="L40" i="42"/>
  <c r="K40" i="42"/>
  <c r="J40" i="42"/>
  <c r="L39" i="42"/>
  <c r="K39" i="42"/>
  <c r="J39" i="42"/>
  <c r="L38" i="42"/>
  <c r="K38" i="42"/>
  <c r="J38" i="42"/>
  <c r="L37" i="42"/>
  <c r="K37" i="42"/>
  <c r="J37" i="42"/>
  <c r="L36" i="42"/>
  <c r="K36" i="42"/>
  <c r="J36" i="42"/>
  <c r="L35" i="42"/>
  <c r="K35" i="42"/>
  <c r="J35" i="42"/>
  <c r="L34" i="42"/>
  <c r="K34" i="42"/>
  <c r="J34" i="42"/>
  <c r="L33" i="42"/>
  <c r="K33" i="42"/>
  <c r="J33" i="42"/>
  <c r="L32" i="42"/>
  <c r="K32" i="42"/>
  <c r="J32" i="42"/>
  <c r="L31" i="42"/>
  <c r="K31" i="42"/>
  <c r="J31" i="42"/>
  <c r="L30" i="42"/>
  <c r="K30" i="42"/>
  <c r="J30" i="42"/>
  <c r="L29" i="42"/>
  <c r="K29" i="42"/>
  <c r="J29" i="42"/>
  <c r="L28" i="42"/>
  <c r="K28" i="42"/>
  <c r="J28" i="42"/>
  <c r="L27" i="42"/>
  <c r="K27" i="42"/>
  <c r="J27" i="42"/>
  <c r="L26" i="42"/>
  <c r="K26" i="42"/>
  <c r="J26" i="42"/>
  <c r="L25" i="42"/>
  <c r="K25" i="42"/>
  <c r="J25" i="42"/>
  <c r="L24" i="42"/>
  <c r="K24" i="42"/>
  <c r="J24" i="42"/>
  <c r="L23" i="42"/>
  <c r="K23" i="42"/>
  <c r="J23" i="42"/>
  <c r="L22" i="42"/>
  <c r="K22" i="42"/>
  <c r="J22" i="42"/>
  <c r="L21" i="42"/>
  <c r="K21" i="42"/>
  <c r="J21" i="42"/>
  <c r="L20" i="42"/>
  <c r="K20" i="42"/>
  <c r="J20" i="42"/>
  <c r="L19" i="42"/>
  <c r="K19" i="42"/>
  <c r="J19" i="42"/>
  <c r="L18" i="42"/>
  <c r="K18" i="42"/>
  <c r="J18" i="42"/>
  <c r="L17" i="42"/>
  <c r="K17" i="42"/>
  <c r="J17" i="42"/>
  <c r="L16" i="42"/>
  <c r="K16" i="42"/>
  <c r="J16" i="42"/>
  <c r="L15" i="42"/>
  <c r="K15" i="42"/>
  <c r="J15" i="42"/>
  <c r="L14" i="42"/>
  <c r="K14" i="42"/>
  <c r="J14" i="42"/>
  <c r="L13" i="42"/>
  <c r="K13" i="42"/>
  <c r="J13" i="42"/>
  <c r="L12" i="42"/>
  <c r="K12" i="42"/>
  <c r="J12" i="42"/>
  <c r="E52" i="42" l="1"/>
  <c r="E54" i="42"/>
  <c r="E374" i="42"/>
  <c r="E373" i="42"/>
  <c r="E372" i="42"/>
  <c r="J54" i="3" l="1"/>
  <c r="D4" i="23"/>
  <c r="E51" i="42" l="1"/>
  <c r="E43" i="42"/>
  <c r="E35" i="42"/>
  <c r="E27" i="42"/>
  <c r="E50" i="42"/>
  <c r="E42" i="42"/>
  <c r="E34" i="42"/>
  <c r="E26" i="42"/>
  <c r="E18" i="42"/>
  <c r="E49" i="42"/>
  <c r="E41" i="42"/>
  <c r="E33" i="42"/>
  <c r="E25" i="42"/>
  <c r="E17" i="42"/>
  <c r="E48" i="42"/>
  <c r="E32" i="42"/>
  <c r="E47" i="42"/>
  <c r="E31" i="42"/>
  <c r="E37" i="42"/>
  <c r="E21" i="42"/>
  <c r="E40" i="42"/>
  <c r="E24" i="42"/>
  <c r="E39" i="42"/>
  <c r="E23" i="42"/>
  <c r="E46" i="42"/>
  <c r="E38" i="42"/>
  <c r="E30" i="42"/>
  <c r="E22" i="42"/>
  <c r="E45" i="42"/>
  <c r="E29" i="42"/>
  <c r="E44" i="42"/>
  <c r="E36" i="42"/>
  <c r="E28" i="42"/>
  <c r="E20" i="42"/>
  <c r="E19" i="42"/>
  <c r="P53" i="3"/>
  <c r="P54" i="3"/>
  <c r="P52" i="3"/>
  <c r="V53" i="3"/>
  <c r="V54" i="3"/>
  <c r="V52" i="3"/>
  <c r="J53" i="3"/>
  <c r="J55" i="3" s="1"/>
  <c r="J52" i="3"/>
  <c r="P55" i="3" l="1"/>
  <c r="V55" i="3"/>
  <c r="F10" i="3"/>
  <c r="L10" i="3"/>
  <c r="R10" i="3"/>
  <c r="Y53" i="3"/>
  <c r="E14" i="42"/>
  <c r="E15" i="42"/>
  <c r="E16" i="42"/>
  <c r="E13" i="42"/>
  <c r="Y52" i="3"/>
  <c r="E12" i="42"/>
  <c r="Y54" i="3"/>
  <c r="E413" i="42" l="1"/>
  <c r="E412" i="42"/>
  <c r="E414" i="42"/>
  <c r="Y55" i="3"/>
  <c r="H5" i="42" l="1"/>
  <c r="H4" i="42"/>
  <c r="H6" i="42"/>
  <c r="M14" i="1"/>
  <c r="M13" i="1"/>
  <c r="E415" i="42"/>
  <c r="M15" i="1"/>
  <c r="H7" i="42" l="1"/>
  <c r="M1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Philippe Bouzonnet</author>
  </authors>
  <commentList>
    <comment ref="F5" authorId="0" shapeId="0" xr:uid="{00000000-0006-0000-0000-000001000000}">
      <text>
        <r>
          <rPr>
            <b/>
            <sz val="10"/>
            <color rgb="FF000000"/>
            <rFont val="Tahoma"/>
            <family val="2"/>
          </rPr>
          <t>Quel type d'établissement ?</t>
        </r>
      </text>
    </comment>
    <comment ref="E6" authorId="0" shapeId="0" xr:uid="{00000000-0006-0000-0000-000002000000}">
      <text>
        <r>
          <rPr>
            <b/>
            <sz val="10"/>
            <color rgb="FF000000"/>
            <rFont val="Tahoma"/>
            <family val="2"/>
          </rPr>
          <t>Identifier votre établissement</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Philippe Bouzonnet</author>
  </authors>
  <commentList>
    <comment ref="H11" authorId="0" shapeId="0" xr:uid="{00000000-0006-0000-0A00-000001000000}">
      <text>
        <r>
          <rPr>
            <b/>
            <sz val="10"/>
            <color rgb="FF000000"/>
            <rFont val="Tahoma"/>
            <family val="2"/>
          </rPr>
          <t>Identifier la première AFLP</t>
        </r>
      </text>
    </comment>
    <comment ref="I11" authorId="0" shapeId="0" xr:uid="{00000000-0006-0000-0A00-000002000000}">
      <text>
        <r>
          <rPr>
            <b/>
            <sz val="11"/>
            <color rgb="FF000000"/>
            <rFont val="Calibri"/>
            <family val="2"/>
          </rPr>
          <t>Identifier la seconde AFLP</t>
        </r>
        <r>
          <rPr>
            <sz val="11"/>
            <color rgb="FF000000"/>
            <rFont val="Calibri"/>
            <family val="2"/>
          </rPr>
          <t xml:space="preserve">
</t>
        </r>
      </text>
    </comment>
    <comment ref="N11" authorId="0" shapeId="0" xr:uid="{00000000-0006-0000-0A00-000003000000}">
      <text>
        <r>
          <rPr>
            <b/>
            <sz val="10"/>
            <color rgb="FF000000"/>
            <rFont val="Tahoma"/>
            <family val="2"/>
          </rPr>
          <t>Identifier la première AFLP</t>
        </r>
      </text>
    </comment>
    <comment ref="O11" authorId="0" shapeId="0" xr:uid="{00000000-0006-0000-0A00-000004000000}">
      <text>
        <r>
          <rPr>
            <b/>
            <sz val="11"/>
            <color rgb="FF000000"/>
            <rFont val="Calibri"/>
            <family val="2"/>
          </rPr>
          <t>Identifier la seconde AFLP</t>
        </r>
        <r>
          <rPr>
            <sz val="11"/>
            <color rgb="FF000000"/>
            <rFont val="Calibri"/>
            <family val="2"/>
          </rPr>
          <t xml:space="preserve">
</t>
        </r>
      </text>
    </comment>
    <comment ref="T11" authorId="0" shapeId="0" xr:uid="{00000000-0006-0000-0A00-000005000000}">
      <text>
        <r>
          <rPr>
            <b/>
            <sz val="10"/>
            <color rgb="FF000000"/>
            <rFont val="Tahoma"/>
            <family val="2"/>
          </rPr>
          <t>Identifier la première AFLP</t>
        </r>
      </text>
    </comment>
    <comment ref="U11" authorId="0" shapeId="0" xr:uid="{00000000-0006-0000-0A00-000006000000}">
      <text>
        <r>
          <rPr>
            <b/>
            <sz val="11"/>
            <color rgb="FF000000"/>
            <rFont val="Calibri"/>
            <family val="2"/>
          </rPr>
          <t>Identifier la seconde AFLP</t>
        </r>
        <r>
          <rPr>
            <sz val="11"/>
            <color rgb="FF000000"/>
            <rFont val="Calibri"/>
            <family val="2"/>
          </rPr>
          <t xml:space="preserve">
</t>
        </r>
      </text>
    </comment>
    <comment ref="X12" authorId="0" shapeId="0" xr:uid="{00000000-0006-0000-0A00-000007000000}">
      <text>
        <r>
          <rPr>
            <b/>
            <sz val="11"/>
            <color rgb="FF000000"/>
            <rFont val="Calibri"/>
            <family val="2"/>
            <scheme val="minor"/>
          </rPr>
          <t>Si note unique, sélectionner la décision de l'équipe EPS</t>
        </r>
        <r>
          <rPr>
            <sz val="11"/>
            <color rgb="FF000000"/>
            <rFont val="Calibri"/>
            <family val="2"/>
            <scheme val="minor"/>
          </rPr>
          <t xml:space="preserve">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Philippe Bouzonnet</author>
  </authors>
  <commentList>
    <comment ref="H11" authorId="0" shapeId="0" xr:uid="{00000000-0006-0000-0B00-000001000000}">
      <text>
        <r>
          <rPr>
            <b/>
            <sz val="10"/>
            <color rgb="FF000000"/>
            <rFont val="Tahoma"/>
            <family val="2"/>
          </rPr>
          <t>Identifier la première AFLP</t>
        </r>
      </text>
    </comment>
    <comment ref="I11" authorId="0" shapeId="0" xr:uid="{00000000-0006-0000-0B00-000002000000}">
      <text>
        <r>
          <rPr>
            <b/>
            <sz val="11"/>
            <color rgb="FF000000"/>
            <rFont val="Calibri"/>
            <family val="2"/>
          </rPr>
          <t>Identifier la seconde AFLP</t>
        </r>
        <r>
          <rPr>
            <sz val="11"/>
            <color rgb="FF000000"/>
            <rFont val="Calibri"/>
            <family val="2"/>
          </rPr>
          <t xml:space="preserve">
</t>
        </r>
      </text>
    </comment>
    <comment ref="N11" authorId="0" shapeId="0" xr:uid="{00000000-0006-0000-0B00-000003000000}">
      <text>
        <r>
          <rPr>
            <b/>
            <sz val="10"/>
            <color rgb="FF000000"/>
            <rFont val="Tahoma"/>
            <family val="2"/>
          </rPr>
          <t>Identifier la première AFLP</t>
        </r>
      </text>
    </comment>
    <comment ref="O11" authorId="0" shapeId="0" xr:uid="{00000000-0006-0000-0B00-000004000000}">
      <text>
        <r>
          <rPr>
            <b/>
            <sz val="11"/>
            <color rgb="FF000000"/>
            <rFont val="Calibri"/>
            <family val="2"/>
          </rPr>
          <t>Identifier la seconde AFLP</t>
        </r>
        <r>
          <rPr>
            <sz val="11"/>
            <color rgb="FF000000"/>
            <rFont val="Calibri"/>
            <family val="2"/>
          </rPr>
          <t xml:space="preserve">
</t>
        </r>
      </text>
    </comment>
    <comment ref="T11" authorId="0" shapeId="0" xr:uid="{00000000-0006-0000-0B00-000005000000}">
      <text>
        <r>
          <rPr>
            <b/>
            <sz val="10"/>
            <color rgb="FF000000"/>
            <rFont val="Tahoma"/>
            <family val="2"/>
          </rPr>
          <t>Identifier la première AFLP</t>
        </r>
      </text>
    </comment>
    <comment ref="U11" authorId="0" shapeId="0" xr:uid="{00000000-0006-0000-0B00-000006000000}">
      <text>
        <r>
          <rPr>
            <b/>
            <sz val="11"/>
            <color rgb="FF000000"/>
            <rFont val="Calibri"/>
            <family val="2"/>
          </rPr>
          <t>Identifier la seconde AFLP</t>
        </r>
        <r>
          <rPr>
            <sz val="11"/>
            <color rgb="FF000000"/>
            <rFont val="Calibri"/>
            <family val="2"/>
          </rPr>
          <t xml:space="preserve">
</t>
        </r>
      </text>
    </comment>
    <comment ref="X12" authorId="0" shapeId="0" xr:uid="{00000000-0006-0000-0B00-000007000000}">
      <text>
        <r>
          <rPr>
            <b/>
            <sz val="11"/>
            <color rgb="FF000000"/>
            <rFont val="Calibri"/>
            <family val="2"/>
            <scheme val="minor"/>
          </rPr>
          <t>Si note unique, sélectionner la décision de l'équipe EPS</t>
        </r>
        <r>
          <rPr>
            <sz val="11"/>
            <color rgb="FF000000"/>
            <rFont val="Calibri"/>
            <family val="2"/>
            <scheme val="minor"/>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Philippe Bouzonnet</author>
  </authors>
  <commentList>
    <comment ref="H11" authorId="0" shapeId="0" xr:uid="{00000000-0006-0000-0200-000001000000}">
      <text>
        <r>
          <rPr>
            <b/>
            <sz val="10"/>
            <color rgb="FF000000"/>
            <rFont val="Tahoma"/>
            <family val="2"/>
          </rPr>
          <t>Identifier la première AFLP</t>
        </r>
      </text>
    </comment>
    <comment ref="I11" authorId="0" shapeId="0" xr:uid="{00000000-0006-0000-0200-000002000000}">
      <text>
        <r>
          <rPr>
            <b/>
            <sz val="11"/>
            <color rgb="FF000000"/>
            <rFont val="Calibri"/>
            <family val="2"/>
          </rPr>
          <t>Identifier la seconde AFLP</t>
        </r>
        <r>
          <rPr>
            <sz val="11"/>
            <color rgb="FF000000"/>
            <rFont val="Calibri"/>
            <family val="2"/>
          </rPr>
          <t xml:space="preserve">
</t>
        </r>
      </text>
    </comment>
    <comment ref="N11" authorId="0" shapeId="0" xr:uid="{00000000-0006-0000-0200-000003000000}">
      <text>
        <r>
          <rPr>
            <b/>
            <sz val="10"/>
            <color rgb="FF000000"/>
            <rFont val="Tahoma"/>
            <family val="2"/>
          </rPr>
          <t>Identifier la première AFLP</t>
        </r>
      </text>
    </comment>
    <comment ref="O11" authorId="0" shapeId="0" xr:uid="{00000000-0006-0000-0200-000004000000}">
      <text>
        <r>
          <rPr>
            <b/>
            <sz val="11"/>
            <color rgb="FF000000"/>
            <rFont val="Calibri"/>
            <family val="2"/>
          </rPr>
          <t>Identifier la seconde AFLP</t>
        </r>
        <r>
          <rPr>
            <sz val="11"/>
            <color rgb="FF000000"/>
            <rFont val="Calibri"/>
            <family val="2"/>
          </rPr>
          <t xml:space="preserve">
</t>
        </r>
      </text>
    </comment>
    <comment ref="T11" authorId="0" shapeId="0" xr:uid="{00000000-0006-0000-0200-000005000000}">
      <text>
        <r>
          <rPr>
            <b/>
            <sz val="10"/>
            <color rgb="FF000000"/>
            <rFont val="Tahoma"/>
            <family val="2"/>
          </rPr>
          <t>Identifier la première AFLP</t>
        </r>
      </text>
    </comment>
    <comment ref="U11" authorId="0" shapeId="0" xr:uid="{00000000-0006-0000-0200-000006000000}">
      <text>
        <r>
          <rPr>
            <b/>
            <sz val="11"/>
            <color rgb="FF000000"/>
            <rFont val="Calibri"/>
            <family val="2"/>
          </rPr>
          <t>Identifier la seconde AFLP</t>
        </r>
        <r>
          <rPr>
            <sz val="11"/>
            <color rgb="FF000000"/>
            <rFont val="Calibri"/>
            <family val="2"/>
          </rPr>
          <t xml:space="preserve">
</t>
        </r>
      </text>
    </comment>
    <comment ref="X12" authorId="0" shapeId="0" xr:uid="{00000000-0006-0000-0200-000007000000}">
      <text>
        <r>
          <rPr>
            <b/>
            <sz val="11"/>
            <color rgb="FF000000"/>
            <rFont val="Calibri"/>
            <family val="2"/>
            <scheme val="minor"/>
          </rPr>
          <t>Si note unique, sélectionner la décision de l'équipe EPS</t>
        </r>
        <r>
          <rPr>
            <sz val="11"/>
            <color rgb="FF000000"/>
            <rFont val="Calibri"/>
            <family val="2"/>
            <scheme val="minor"/>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Philippe Bouzonnet</author>
  </authors>
  <commentList>
    <comment ref="H11" authorId="0" shapeId="0" xr:uid="{00000000-0006-0000-0300-000001000000}">
      <text>
        <r>
          <rPr>
            <b/>
            <sz val="10"/>
            <color rgb="FF000000"/>
            <rFont val="Tahoma"/>
            <family val="2"/>
          </rPr>
          <t>Identifier la première AFLP</t>
        </r>
      </text>
    </comment>
    <comment ref="I11" authorId="0" shapeId="0" xr:uid="{00000000-0006-0000-0300-000002000000}">
      <text>
        <r>
          <rPr>
            <b/>
            <sz val="11"/>
            <color rgb="FF000000"/>
            <rFont val="Calibri"/>
            <family val="2"/>
          </rPr>
          <t>Identifier la seconde AFLP</t>
        </r>
        <r>
          <rPr>
            <sz val="11"/>
            <color rgb="FF000000"/>
            <rFont val="Calibri"/>
            <family val="2"/>
          </rPr>
          <t xml:space="preserve">
</t>
        </r>
      </text>
    </comment>
    <comment ref="N11" authorId="0" shapeId="0" xr:uid="{00000000-0006-0000-0300-000003000000}">
      <text>
        <r>
          <rPr>
            <b/>
            <sz val="10"/>
            <color rgb="FF000000"/>
            <rFont val="Tahoma"/>
            <family val="2"/>
          </rPr>
          <t>Identifier la première AFLP</t>
        </r>
      </text>
    </comment>
    <comment ref="O11" authorId="0" shapeId="0" xr:uid="{00000000-0006-0000-0300-000004000000}">
      <text>
        <r>
          <rPr>
            <b/>
            <sz val="11"/>
            <color rgb="FF000000"/>
            <rFont val="Calibri"/>
            <family val="2"/>
          </rPr>
          <t>Identifier la seconde AFLP</t>
        </r>
        <r>
          <rPr>
            <sz val="11"/>
            <color rgb="FF000000"/>
            <rFont val="Calibri"/>
            <family val="2"/>
          </rPr>
          <t xml:space="preserve">
</t>
        </r>
      </text>
    </comment>
    <comment ref="T11" authorId="0" shapeId="0" xr:uid="{00000000-0006-0000-0300-000005000000}">
      <text>
        <r>
          <rPr>
            <b/>
            <sz val="10"/>
            <color rgb="FF000000"/>
            <rFont val="Tahoma"/>
            <family val="2"/>
          </rPr>
          <t>Identifier la première AFLP</t>
        </r>
      </text>
    </comment>
    <comment ref="U11" authorId="0" shapeId="0" xr:uid="{00000000-0006-0000-0300-000006000000}">
      <text>
        <r>
          <rPr>
            <b/>
            <sz val="11"/>
            <color rgb="FF000000"/>
            <rFont val="Calibri"/>
            <family val="2"/>
          </rPr>
          <t>Identifier la seconde AFLP</t>
        </r>
        <r>
          <rPr>
            <sz val="11"/>
            <color rgb="FF000000"/>
            <rFont val="Calibri"/>
            <family val="2"/>
          </rPr>
          <t xml:space="preserve">
</t>
        </r>
      </text>
    </comment>
    <comment ref="X12" authorId="0" shapeId="0" xr:uid="{00000000-0006-0000-0300-000007000000}">
      <text>
        <r>
          <rPr>
            <b/>
            <sz val="11"/>
            <color rgb="FF000000"/>
            <rFont val="Calibri"/>
            <family val="2"/>
            <scheme val="minor"/>
          </rPr>
          <t>Si note unique, sélectionner la décision de l'équipe EPS</t>
        </r>
        <r>
          <rPr>
            <sz val="11"/>
            <color rgb="FF000000"/>
            <rFont val="Calibri"/>
            <family val="2"/>
            <scheme val="minor"/>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Philippe Bouzonnet</author>
  </authors>
  <commentList>
    <comment ref="H11" authorId="0" shapeId="0" xr:uid="{00000000-0006-0000-0400-000001000000}">
      <text>
        <r>
          <rPr>
            <b/>
            <sz val="10"/>
            <color rgb="FF000000"/>
            <rFont val="Tahoma"/>
            <family val="2"/>
          </rPr>
          <t>Identifier la première AFLP</t>
        </r>
      </text>
    </comment>
    <comment ref="I11" authorId="0" shapeId="0" xr:uid="{00000000-0006-0000-0400-000002000000}">
      <text>
        <r>
          <rPr>
            <b/>
            <sz val="11"/>
            <color rgb="FF000000"/>
            <rFont val="Calibri"/>
            <family val="2"/>
          </rPr>
          <t>Identifier la seconde AFLP</t>
        </r>
        <r>
          <rPr>
            <sz val="11"/>
            <color rgb="FF000000"/>
            <rFont val="Calibri"/>
            <family val="2"/>
          </rPr>
          <t xml:space="preserve">
</t>
        </r>
      </text>
    </comment>
    <comment ref="N11" authorId="0" shapeId="0" xr:uid="{00000000-0006-0000-0400-000003000000}">
      <text>
        <r>
          <rPr>
            <b/>
            <sz val="10"/>
            <color rgb="FF000000"/>
            <rFont val="Tahoma"/>
            <family val="2"/>
          </rPr>
          <t>Identifier la première AFLP</t>
        </r>
      </text>
    </comment>
    <comment ref="O11" authorId="0" shapeId="0" xr:uid="{00000000-0006-0000-0400-000004000000}">
      <text>
        <r>
          <rPr>
            <b/>
            <sz val="11"/>
            <color rgb="FF000000"/>
            <rFont val="Calibri"/>
            <family val="2"/>
          </rPr>
          <t>Identifier la seconde AFLP</t>
        </r>
        <r>
          <rPr>
            <sz val="11"/>
            <color rgb="FF000000"/>
            <rFont val="Calibri"/>
            <family val="2"/>
          </rPr>
          <t xml:space="preserve">
</t>
        </r>
      </text>
    </comment>
    <comment ref="T11" authorId="0" shapeId="0" xr:uid="{00000000-0006-0000-0400-000005000000}">
      <text>
        <r>
          <rPr>
            <b/>
            <sz val="10"/>
            <color rgb="FF000000"/>
            <rFont val="Tahoma"/>
            <family val="2"/>
          </rPr>
          <t>Identifier la première AFLP</t>
        </r>
      </text>
    </comment>
    <comment ref="U11" authorId="0" shapeId="0" xr:uid="{00000000-0006-0000-0400-000006000000}">
      <text>
        <r>
          <rPr>
            <b/>
            <sz val="11"/>
            <color rgb="FF000000"/>
            <rFont val="Calibri"/>
            <family val="2"/>
          </rPr>
          <t>Identifier la seconde AFLP</t>
        </r>
        <r>
          <rPr>
            <sz val="11"/>
            <color rgb="FF000000"/>
            <rFont val="Calibri"/>
            <family val="2"/>
          </rPr>
          <t xml:space="preserve">
</t>
        </r>
      </text>
    </comment>
    <comment ref="X12" authorId="0" shapeId="0" xr:uid="{00000000-0006-0000-0400-000007000000}">
      <text>
        <r>
          <rPr>
            <b/>
            <sz val="11"/>
            <color rgb="FF000000"/>
            <rFont val="Calibri"/>
            <family val="2"/>
            <scheme val="minor"/>
          </rPr>
          <t>Si note unique, sélectionner la décision de l'équipe EPS</t>
        </r>
        <r>
          <rPr>
            <sz val="11"/>
            <color rgb="FF000000"/>
            <rFont val="Calibri"/>
            <family val="2"/>
            <scheme val="minor"/>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Philippe Bouzonnet</author>
  </authors>
  <commentList>
    <comment ref="H11" authorId="0" shapeId="0" xr:uid="{00000000-0006-0000-0500-000001000000}">
      <text>
        <r>
          <rPr>
            <b/>
            <sz val="10"/>
            <color rgb="FF000000"/>
            <rFont val="Tahoma"/>
            <family val="2"/>
          </rPr>
          <t>Identifier la première AFLP</t>
        </r>
      </text>
    </comment>
    <comment ref="I11" authorId="0" shapeId="0" xr:uid="{00000000-0006-0000-0500-000002000000}">
      <text>
        <r>
          <rPr>
            <b/>
            <sz val="11"/>
            <color rgb="FF000000"/>
            <rFont val="Calibri"/>
            <family val="2"/>
          </rPr>
          <t>Identifier la seconde AFLP</t>
        </r>
        <r>
          <rPr>
            <sz val="11"/>
            <color rgb="FF000000"/>
            <rFont val="Calibri"/>
            <family val="2"/>
          </rPr>
          <t xml:space="preserve">
</t>
        </r>
      </text>
    </comment>
    <comment ref="N11" authorId="0" shapeId="0" xr:uid="{00000000-0006-0000-0500-000003000000}">
      <text>
        <r>
          <rPr>
            <b/>
            <sz val="10"/>
            <color rgb="FF000000"/>
            <rFont val="Tahoma"/>
            <family val="2"/>
          </rPr>
          <t>Identifier la première AFLP</t>
        </r>
      </text>
    </comment>
    <comment ref="O11" authorId="0" shapeId="0" xr:uid="{00000000-0006-0000-0500-000004000000}">
      <text>
        <r>
          <rPr>
            <b/>
            <sz val="11"/>
            <color rgb="FF000000"/>
            <rFont val="Calibri"/>
            <family val="2"/>
          </rPr>
          <t>Identifier la seconde AFLP</t>
        </r>
        <r>
          <rPr>
            <sz val="11"/>
            <color rgb="FF000000"/>
            <rFont val="Calibri"/>
            <family val="2"/>
          </rPr>
          <t xml:space="preserve">
</t>
        </r>
      </text>
    </comment>
    <comment ref="T11" authorId="0" shapeId="0" xr:uid="{00000000-0006-0000-0500-000005000000}">
      <text>
        <r>
          <rPr>
            <b/>
            <sz val="10"/>
            <color rgb="FF000000"/>
            <rFont val="Tahoma"/>
            <family val="2"/>
          </rPr>
          <t>Identifier la première AFLP</t>
        </r>
      </text>
    </comment>
    <comment ref="U11" authorId="0" shapeId="0" xr:uid="{00000000-0006-0000-0500-000006000000}">
      <text>
        <r>
          <rPr>
            <b/>
            <sz val="11"/>
            <color rgb="FF000000"/>
            <rFont val="Calibri"/>
            <family val="2"/>
          </rPr>
          <t>Identifier la seconde AFLP</t>
        </r>
        <r>
          <rPr>
            <sz val="11"/>
            <color rgb="FF000000"/>
            <rFont val="Calibri"/>
            <family val="2"/>
          </rPr>
          <t xml:space="preserve">
</t>
        </r>
      </text>
    </comment>
    <comment ref="X12" authorId="0" shapeId="0" xr:uid="{00000000-0006-0000-0500-000007000000}">
      <text>
        <r>
          <rPr>
            <b/>
            <sz val="11"/>
            <color rgb="FF000000"/>
            <rFont val="Calibri"/>
            <family val="2"/>
            <scheme val="minor"/>
          </rPr>
          <t>Si note unique, sélectionner la décision de l'équipe EPS</t>
        </r>
        <r>
          <rPr>
            <sz val="11"/>
            <color rgb="FF000000"/>
            <rFont val="Calibri"/>
            <family val="2"/>
            <scheme val="minor"/>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Philippe Bouzonnet</author>
  </authors>
  <commentList>
    <comment ref="H11" authorId="0" shapeId="0" xr:uid="{00000000-0006-0000-0600-000001000000}">
      <text>
        <r>
          <rPr>
            <b/>
            <sz val="10"/>
            <color rgb="FF000000"/>
            <rFont val="Tahoma"/>
            <family val="2"/>
          </rPr>
          <t>Identifier la première AFLP</t>
        </r>
      </text>
    </comment>
    <comment ref="I11" authorId="0" shapeId="0" xr:uid="{00000000-0006-0000-0600-000002000000}">
      <text>
        <r>
          <rPr>
            <b/>
            <sz val="11"/>
            <color rgb="FF000000"/>
            <rFont val="Calibri"/>
            <family val="2"/>
          </rPr>
          <t>Identifier la seconde AFLP</t>
        </r>
        <r>
          <rPr>
            <sz val="11"/>
            <color rgb="FF000000"/>
            <rFont val="Calibri"/>
            <family val="2"/>
          </rPr>
          <t xml:space="preserve">
</t>
        </r>
      </text>
    </comment>
    <comment ref="N11" authorId="0" shapeId="0" xr:uid="{00000000-0006-0000-0600-000003000000}">
      <text>
        <r>
          <rPr>
            <b/>
            <sz val="10"/>
            <color rgb="FF000000"/>
            <rFont val="Tahoma"/>
            <family val="2"/>
          </rPr>
          <t>Identifier la première AFLP</t>
        </r>
      </text>
    </comment>
    <comment ref="O11" authorId="0" shapeId="0" xr:uid="{00000000-0006-0000-0600-000004000000}">
      <text>
        <r>
          <rPr>
            <b/>
            <sz val="11"/>
            <color rgb="FF000000"/>
            <rFont val="Calibri"/>
            <family val="2"/>
          </rPr>
          <t>Identifier la seconde AFLP</t>
        </r>
        <r>
          <rPr>
            <sz val="11"/>
            <color rgb="FF000000"/>
            <rFont val="Calibri"/>
            <family val="2"/>
          </rPr>
          <t xml:space="preserve">
</t>
        </r>
      </text>
    </comment>
    <comment ref="T11" authorId="0" shapeId="0" xr:uid="{00000000-0006-0000-0600-000005000000}">
      <text>
        <r>
          <rPr>
            <b/>
            <sz val="10"/>
            <color rgb="FF000000"/>
            <rFont val="Tahoma"/>
            <family val="2"/>
          </rPr>
          <t>Identifier la première AFLP</t>
        </r>
      </text>
    </comment>
    <comment ref="U11" authorId="0" shapeId="0" xr:uid="{00000000-0006-0000-0600-000006000000}">
      <text>
        <r>
          <rPr>
            <b/>
            <sz val="11"/>
            <color rgb="FF000000"/>
            <rFont val="Calibri"/>
            <family val="2"/>
          </rPr>
          <t>Identifier la seconde AFLP</t>
        </r>
        <r>
          <rPr>
            <sz val="11"/>
            <color rgb="FF000000"/>
            <rFont val="Calibri"/>
            <family val="2"/>
          </rPr>
          <t xml:space="preserve">
</t>
        </r>
      </text>
    </comment>
    <comment ref="X12" authorId="0" shapeId="0" xr:uid="{00000000-0006-0000-0600-000007000000}">
      <text>
        <r>
          <rPr>
            <b/>
            <sz val="11"/>
            <color rgb="FF000000"/>
            <rFont val="Calibri"/>
            <family val="2"/>
            <scheme val="minor"/>
          </rPr>
          <t>Si note unique, sélectionner la décision de l'équipe EPS</t>
        </r>
        <r>
          <rPr>
            <sz val="11"/>
            <color rgb="FF000000"/>
            <rFont val="Calibri"/>
            <family val="2"/>
            <scheme val="minor"/>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Philippe Bouzonnet</author>
  </authors>
  <commentList>
    <comment ref="H11" authorId="0" shapeId="0" xr:uid="{00000000-0006-0000-0700-000001000000}">
      <text>
        <r>
          <rPr>
            <b/>
            <sz val="10"/>
            <color rgb="FF000000"/>
            <rFont val="Tahoma"/>
            <family val="2"/>
          </rPr>
          <t>Identifier la première AFLP</t>
        </r>
      </text>
    </comment>
    <comment ref="I11" authorId="0" shapeId="0" xr:uid="{00000000-0006-0000-0700-000002000000}">
      <text>
        <r>
          <rPr>
            <b/>
            <sz val="11"/>
            <color rgb="FF000000"/>
            <rFont val="Calibri"/>
            <family val="2"/>
          </rPr>
          <t>Identifier la seconde AFLP</t>
        </r>
        <r>
          <rPr>
            <sz val="11"/>
            <color rgb="FF000000"/>
            <rFont val="Calibri"/>
            <family val="2"/>
          </rPr>
          <t xml:space="preserve">
</t>
        </r>
      </text>
    </comment>
    <comment ref="N11" authorId="0" shapeId="0" xr:uid="{00000000-0006-0000-0700-000003000000}">
      <text>
        <r>
          <rPr>
            <b/>
            <sz val="10"/>
            <color rgb="FF000000"/>
            <rFont val="Tahoma"/>
            <family val="2"/>
          </rPr>
          <t>Identifier la première AFLP</t>
        </r>
      </text>
    </comment>
    <comment ref="O11" authorId="0" shapeId="0" xr:uid="{00000000-0006-0000-0700-000004000000}">
      <text>
        <r>
          <rPr>
            <b/>
            <sz val="11"/>
            <color rgb="FF000000"/>
            <rFont val="Calibri"/>
            <family val="2"/>
          </rPr>
          <t>Identifier la seconde AFLP</t>
        </r>
        <r>
          <rPr>
            <sz val="11"/>
            <color rgb="FF000000"/>
            <rFont val="Calibri"/>
            <family val="2"/>
          </rPr>
          <t xml:space="preserve">
</t>
        </r>
      </text>
    </comment>
    <comment ref="T11" authorId="0" shapeId="0" xr:uid="{00000000-0006-0000-0700-000005000000}">
      <text>
        <r>
          <rPr>
            <b/>
            <sz val="10"/>
            <color rgb="FF000000"/>
            <rFont val="Tahoma"/>
            <family val="2"/>
          </rPr>
          <t>Identifier la première AFLP</t>
        </r>
      </text>
    </comment>
    <comment ref="U11" authorId="0" shapeId="0" xr:uid="{00000000-0006-0000-0700-000006000000}">
      <text>
        <r>
          <rPr>
            <b/>
            <sz val="11"/>
            <color rgb="FF000000"/>
            <rFont val="Calibri"/>
            <family val="2"/>
          </rPr>
          <t>Identifier la seconde AFLP</t>
        </r>
        <r>
          <rPr>
            <sz val="11"/>
            <color rgb="FF000000"/>
            <rFont val="Calibri"/>
            <family val="2"/>
          </rPr>
          <t xml:space="preserve">
</t>
        </r>
      </text>
    </comment>
    <comment ref="X12" authorId="0" shapeId="0" xr:uid="{00000000-0006-0000-0700-000007000000}">
      <text>
        <r>
          <rPr>
            <b/>
            <sz val="11"/>
            <color rgb="FF000000"/>
            <rFont val="Calibri"/>
            <family val="2"/>
            <scheme val="minor"/>
          </rPr>
          <t>Si note unique, sélectionner la décision de l'équipe EPS</t>
        </r>
        <r>
          <rPr>
            <sz val="11"/>
            <color rgb="FF000000"/>
            <rFont val="Calibri"/>
            <family val="2"/>
            <scheme val="minor"/>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Philippe Bouzonnet</author>
  </authors>
  <commentList>
    <comment ref="H11" authorId="0" shapeId="0" xr:uid="{00000000-0006-0000-0800-000001000000}">
      <text>
        <r>
          <rPr>
            <b/>
            <sz val="10"/>
            <color rgb="FF000000"/>
            <rFont val="Tahoma"/>
            <family val="2"/>
          </rPr>
          <t>Identifier la première AFLP</t>
        </r>
      </text>
    </comment>
    <comment ref="I11" authorId="0" shapeId="0" xr:uid="{00000000-0006-0000-0800-000002000000}">
      <text>
        <r>
          <rPr>
            <b/>
            <sz val="11"/>
            <color rgb="FF000000"/>
            <rFont val="Calibri"/>
            <family val="2"/>
          </rPr>
          <t>Identifier la seconde AFLP</t>
        </r>
        <r>
          <rPr>
            <sz val="11"/>
            <color rgb="FF000000"/>
            <rFont val="Calibri"/>
            <family val="2"/>
          </rPr>
          <t xml:space="preserve">
</t>
        </r>
      </text>
    </comment>
    <comment ref="N11" authorId="0" shapeId="0" xr:uid="{00000000-0006-0000-0800-000003000000}">
      <text>
        <r>
          <rPr>
            <b/>
            <sz val="10"/>
            <color rgb="FF000000"/>
            <rFont val="Tahoma"/>
            <family val="2"/>
          </rPr>
          <t>Identifier la première AFLP</t>
        </r>
      </text>
    </comment>
    <comment ref="O11" authorId="0" shapeId="0" xr:uid="{00000000-0006-0000-0800-000004000000}">
      <text>
        <r>
          <rPr>
            <b/>
            <sz val="11"/>
            <color rgb="FF000000"/>
            <rFont val="Calibri"/>
            <family val="2"/>
          </rPr>
          <t>Identifier la seconde AFLP</t>
        </r>
        <r>
          <rPr>
            <sz val="11"/>
            <color rgb="FF000000"/>
            <rFont val="Calibri"/>
            <family val="2"/>
          </rPr>
          <t xml:space="preserve">
</t>
        </r>
      </text>
    </comment>
    <comment ref="T11" authorId="0" shapeId="0" xr:uid="{00000000-0006-0000-0800-000005000000}">
      <text>
        <r>
          <rPr>
            <b/>
            <sz val="10"/>
            <color rgb="FF000000"/>
            <rFont val="Tahoma"/>
            <family val="2"/>
          </rPr>
          <t>Identifier la première AFLP</t>
        </r>
      </text>
    </comment>
    <comment ref="U11" authorId="0" shapeId="0" xr:uid="{00000000-0006-0000-0800-000006000000}">
      <text>
        <r>
          <rPr>
            <b/>
            <sz val="11"/>
            <color rgb="FF000000"/>
            <rFont val="Calibri"/>
            <family val="2"/>
          </rPr>
          <t>Identifier la seconde AFLP</t>
        </r>
        <r>
          <rPr>
            <sz val="11"/>
            <color rgb="FF000000"/>
            <rFont val="Calibri"/>
            <family val="2"/>
          </rPr>
          <t xml:space="preserve">
</t>
        </r>
      </text>
    </comment>
    <comment ref="X12" authorId="0" shapeId="0" xr:uid="{00000000-0006-0000-0800-000007000000}">
      <text>
        <r>
          <rPr>
            <b/>
            <sz val="11"/>
            <color rgb="FF000000"/>
            <rFont val="Calibri"/>
            <family val="2"/>
            <scheme val="minor"/>
          </rPr>
          <t>Si note unique, sélectionner la décision de l'équipe EPS</t>
        </r>
        <r>
          <rPr>
            <sz val="11"/>
            <color rgb="FF000000"/>
            <rFont val="Calibri"/>
            <family val="2"/>
            <scheme val="minor"/>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Philippe Bouzonnet</author>
  </authors>
  <commentList>
    <comment ref="H11" authorId="0" shapeId="0" xr:uid="{00000000-0006-0000-0900-000001000000}">
      <text>
        <r>
          <rPr>
            <b/>
            <sz val="10"/>
            <color rgb="FF000000"/>
            <rFont val="Tahoma"/>
            <family val="2"/>
          </rPr>
          <t>Identifier la première AFLP</t>
        </r>
      </text>
    </comment>
    <comment ref="I11" authorId="0" shapeId="0" xr:uid="{00000000-0006-0000-0900-000002000000}">
      <text>
        <r>
          <rPr>
            <b/>
            <sz val="11"/>
            <color rgb="FF000000"/>
            <rFont val="Calibri"/>
            <family val="2"/>
          </rPr>
          <t>Identifier la seconde AFLP</t>
        </r>
        <r>
          <rPr>
            <sz val="11"/>
            <color rgb="FF000000"/>
            <rFont val="Calibri"/>
            <family val="2"/>
          </rPr>
          <t xml:space="preserve">
</t>
        </r>
      </text>
    </comment>
    <comment ref="N11" authorId="0" shapeId="0" xr:uid="{00000000-0006-0000-0900-000003000000}">
      <text>
        <r>
          <rPr>
            <b/>
            <sz val="10"/>
            <color rgb="FF000000"/>
            <rFont val="Tahoma"/>
            <family val="2"/>
          </rPr>
          <t>Identifier la première AFLP</t>
        </r>
      </text>
    </comment>
    <comment ref="O11" authorId="0" shapeId="0" xr:uid="{00000000-0006-0000-0900-000004000000}">
      <text>
        <r>
          <rPr>
            <b/>
            <sz val="11"/>
            <color rgb="FF000000"/>
            <rFont val="Calibri"/>
            <family val="2"/>
          </rPr>
          <t>Identifier la seconde AFLP</t>
        </r>
        <r>
          <rPr>
            <sz val="11"/>
            <color rgb="FF000000"/>
            <rFont val="Calibri"/>
            <family val="2"/>
          </rPr>
          <t xml:space="preserve">
</t>
        </r>
      </text>
    </comment>
    <comment ref="T11" authorId="0" shapeId="0" xr:uid="{00000000-0006-0000-0900-000005000000}">
      <text>
        <r>
          <rPr>
            <b/>
            <sz val="10"/>
            <color rgb="FF000000"/>
            <rFont val="Tahoma"/>
            <family val="2"/>
          </rPr>
          <t>Identifier la première AFLP</t>
        </r>
      </text>
    </comment>
    <comment ref="U11" authorId="0" shapeId="0" xr:uid="{00000000-0006-0000-0900-000006000000}">
      <text>
        <r>
          <rPr>
            <b/>
            <sz val="11"/>
            <color rgb="FF000000"/>
            <rFont val="Calibri"/>
            <family val="2"/>
          </rPr>
          <t>Identifier la seconde AFLP</t>
        </r>
        <r>
          <rPr>
            <sz val="11"/>
            <color rgb="FF000000"/>
            <rFont val="Calibri"/>
            <family val="2"/>
          </rPr>
          <t xml:space="preserve">
</t>
        </r>
      </text>
    </comment>
    <comment ref="X12" authorId="0" shapeId="0" xr:uid="{00000000-0006-0000-0900-000007000000}">
      <text>
        <r>
          <rPr>
            <b/>
            <sz val="11"/>
            <color rgb="FF000000"/>
            <rFont val="Calibri"/>
            <family val="2"/>
            <scheme val="minor"/>
          </rPr>
          <t>Si note unique, sélectionner la décision de l'équipe EPS</t>
        </r>
        <r>
          <rPr>
            <sz val="11"/>
            <color rgb="FF000000"/>
            <rFont val="Calibri"/>
            <family val="2"/>
            <scheme val="minor"/>
          </rPr>
          <t xml:space="preserve">
</t>
        </r>
      </text>
    </comment>
  </commentList>
</comments>
</file>

<file path=xl/sharedStrings.xml><?xml version="1.0" encoding="utf-8"?>
<sst xmlns="http://schemas.openxmlformats.org/spreadsheetml/2006/main" count="1060" uniqueCount="462">
  <si>
    <t>Session</t>
  </si>
  <si>
    <t>Ain</t>
  </si>
  <si>
    <t>Loire</t>
  </si>
  <si>
    <t>Rhône</t>
  </si>
  <si>
    <t>Pu_Pr</t>
  </si>
  <si>
    <t>Public</t>
  </si>
  <si>
    <t>Privé</t>
  </si>
  <si>
    <t>LP</t>
  </si>
  <si>
    <t>Vos protocoles</t>
  </si>
  <si>
    <t>Nom du groupe</t>
  </si>
  <si>
    <t>Nom du référent</t>
  </si>
  <si>
    <t>APSA 1</t>
  </si>
  <si>
    <t>APSA 2</t>
  </si>
  <si>
    <t>Référents</t>
  </si>
  <si>
    <t>Référent 1</t>
  </si>
  <si>
    <t>Référent 2</t>
  </si>
  <si>
    <t>Référent 3</t>
  </si>
  <si>
    <t>Référent 4</t>
  </si>
  <si>
    <t>Référent 5</t>
  </si>
  <si>
    <t>Référent 6</t>
  </si>
  <si>
    <t>Référent 7</t>
  </si>
  <si>
    <t>Référent 8</t>
  </si>
  <si>
    <t>Aviron</t>
  </si>
  <si>
    <t>Biathlon athlétique</t>
  </si>
  <si>
    <t>Combiné athlétique</t>
  </si>
  <si>
    <t>Course de demi-fond</t>
  </si>
  <si>
    <t>Course de haies</t>
  </si>
  <si>
    <t>Course de relais</t>
  </si>
  <si>
    <t>Course de vitesse</t>
  </si>
  <si>
    <t>Course trail</t>
  </si>
  <si>
    <t>Crosstraining</t>
  </si>
  <si>
    <t>Ergo-aviron</t>
  </si>
  <si>
    <t>Lancer de disque</t>
  </si>
  <si>
    <t>Lancer de javelot</t>
  </si>
  <si>
    <t>Lancer de poids</t>
  </si>
  <si>
    <t>Marche adaptée</t>
  </si>
  <si>
    <t>Natation de distance</t>
  </si>
  <si>
    <t>Natation de vitesse</t>
  </si>
  <si>
    <t>Saut Multibonds</t>
  </si>
  <si>
    <t>Saut en hauteur</t>
  </si>
  <si>
    <t>Saut à la perche</t>
  </si>
  <si>
    <t>Saut en longueur</t>
  </si>
  <si>
    <t>Sports de boules</t>
  </si>
  <si>
    <t>Canoé Kayak</t>
  </si>
  <si>
    <t>Char à voile</t>
  </si>
  <si>
    <t>Course orientation</t>
  </si>
  <si>
    <t>Equitation</t>
  </si>
  <si>
    <t>Escalade</t>
  </si>
  <si>
    <t>Plongée</t>
  </si>
  <si>
    <t>Raid APPN</t>
  </si>
  <si>
    <t>Randonnée</t>
  </si>
  <si>
    <t>Sauvetage aquatique</t>
  </si>
  <si>
    <t>Ski Nordique</t>
  </si>
  <si>
    <t>Ski Alpin</t>
  </si>
  <si>
    <t>Voile</t>
  </si>
  <si>
    <t>VTT</t>
  </si>
  <si>
    <t>Aérobic</t>
  </si>
  <si>
    <t>Acrosport</t>
  </si>
  <si>
    <t>Arts du cirque</t>
  </si>
  <si>
    <t>Danse</t>
  </si>
  <si>
    <t>Double dutch</t>
  </si>
  <si>
    <t>Gymnastique aérobic</t>
  </si>
  <si>
    <t>Gymnastique sportive</t>
  </si>
  <si>
    <t>Gymnastique rythmiique</t>
  </si>
  <si>
    <t>Badminton simple</t>
  </si>
  <si>
    <t>Badminton double</t>
  </si>
  <si>
    <t>Baseball</t>
  </si>
  <si>
    <t>Basket-ball</t>
  </si>
  <si>
    <t>Boxe française</t>
  </si>
  <si>
    <t>Beach volley</t>
  </si>
  <si>
    <t>Escrime</t>
  </si>
  <si>
    <t>Football</t>
  </si>
  <si>
    <t>Futsal</t>
  </si>
  <si>
    <t>Handball</t>
  </si>
  <si>
    <t>Hockey</t>
  </si>
  <si>
    <t>Judo</t>
  </si>
  <si>
    <t>Lutte</t>
  </si>
  <si>
    <t>Rugby</t>
  </si>
  <si>
    <t>Tennis de table</t>
  </si>
  <si>
    <t>Ultimate</t>
  </si>
  <si>
    <t>Tchoukball</t>
  </si>
  <si>
    <t>Volley-ball</t>
  </si>
  <si>
    <t>Tennis volley</t>
  </si>
  <si>
    <t>Tennis</t>
  </si>
  <si>
    <t>Waterpolo</t>
  </si>
  <si>
    <t>Aquagym</t>
  </si>
  <si>
    <t>Course en durée</t>
  </si>
  <si>
    <t>Musculation</t>
  </si>
  <si>
    <t>Natattion en durée</t>
  </si>
  <si>
    <t>Step</t>
  </si>
  <si>
    <t>Yoga</t>
  </si>
  <si>
    <t>Etranger</t>
  </si>
  <si>
    <t>Lycée_LPO_Erea</t>
  </si>
  <si>
    <t>Lycée_agricole</t>
  </si>
  <si>
    <t>Cfa_Mfr</t>
  </si>
  <si>
    <t>NOM</t>
  </si>
  <si>
    <t>PRENOM</t>
  </si>
  <si>
    <t>Ventilation points AFL</t>
  </si>
  <si>
    <t>Note finale</t>
  </si>
  <si>
    <t>CA</t>
  </si>
  <si>
    <t>CA1</t>
  </si>
  <si>
    <t>CA2</t>
  </si>
  <si>
    <t>CA3</t>
  </si>
  <si>
    <t>CA4</t>
  </si>
  <si>
    <t>CA5</t>
  </si>
  <si>
    <t>CA1_</t>
  </si>
  <si>
    <t>CA2_</t>
  </si>
  <si>
    <t>CA3_</t>
  </si>
  <si>
    <t>CA4_</t>
  </si>
  <si>
    <t>CA5_</t>
  </si>
  <si>
    <t>APSA 3</t>
  </si>
  <si>
    <t>Répartition_2_6</t>
  </si>
  <si>
    <t>Répartition_4_4</t>
  </si>
  <si>
    <t>Répartition_6_2</t>
  </si>
  <si>
    <t>Ventilation_2_6</t>
  </si>
  <si>
    <t>Ventilation_4_4</t>
  </si>
  <si>
    <t>Ventilation_6_2</t>
  </si>
  <si>
    <t>Répartition points AFL</t>
  </si>
  <si>
    <t>Arnold</t>
  </si>
  <si>
    <t>Mathilde</t>
  </si>
  <si>
    <t>Inapte</t>
  </si>
  <si>
    <t>SEXE</t>
  </si>
  <si>
    <t>Masculin</t>
  </si>
  <si>
    <t>Féminin</t>
  </si>
  <si>
    <t>Note 
finale EPS</t>
  </si>
  <si>
    <t>8 Pts</t>
  </si>
  <si>
    <t>EXEMPLE 1</t>
  </si>
  <si>
    <t>EXEMPLE 2</t>
  </si>
  <si>
    <t xml:space="preserve">Quel département ? Public ou privé ? Lycée, LPO, LP, Cfa ou Mfr ? </t>
  </si>
  <si>
    <t>LP_Pu_Ain</t>
  </si>
  <si>
    <t>Lyc_LPO_Pu_Ain</t>
  </si>
  <si>
    <t>LP_Pr_Ain</t>
  </si>
  <si>
    <t>Cfa_Mfr_Agri_Ain</t>
  </si>
  <si>
    <t>Lyc_LPO_Pu_Loire</t>
  </si>
  <si>
    <t>LP_Pu_Loire</t>
  </si>
  <si>
    <t>Lyc_LPO_Pr_Loire</t>
  </si>
  <si>
    <t>LP_Pr_Loire</t>
  </si>
  <si>
    <t>Cfa_Mfr_Agri_Loire</t>
  </si>
  <si>
    <t>Lyc_LPO_Pr_Ain</t>
  </si>
  <si>
    <t>Lyc_LPO_Pu_Rhône</t>
  </si>
  <si>
    <t>LP_Pu_Rhône</t>
  </si>
  <si>
    <t>Lyc_LPO_Pr_Rhône</t>
  </si>
  <si>
    <t>LP_Pr_Rhône</t>
  </si>
  <si>
    <t>Cfa_Mfr_Agri_Rhône</t>
  </si>
  <si>
    <t>Lyc Pol Pu St Exupéry Bellegarde  0010006B</t>
  </si>
  <si>
    <t>Lyc Pu Du Bugey  0010010F</t>
  </si>
  <si>
    <t>Lyc Pu Lalande  0010013J</t>
  </si>
  <si>
    <t>Lyc Pu Edgar Quinet  0010014K</t>
  </si>
  <si>
    <t>Lyc Pu De la plaine de l'Ain  0011194T</t>
  </si>
  <si>
    <t>Lyc Pu Du Val de Saône  0011276G</t>
  </si>
  <si>
    <t>Lyc Pu De la Cotière  0011326L</t>
  </si>
  <si>
    <t>LPO Pu Joseph-Marie Carriat  0010016M</t>
  </si>
  <si>
    <t>LPO Pu Xavier Bichat  0010032E</t>
  </si>
  <si>
    <t>LPO Pu Paul Painlevé  0010034G</t>
  </si>
  <si>
    <t>LPO Pu Ferney Voltaire Internationale  0010072Y</t>
  </si>
  <si>
    <t>LPO Pu Arbez Carme  0011119L</t>
  </si>
  <si>
    <t>Lyc Pu Albert Camus  0420013L</t>
  </si>
  <si>
    <t>Lyc Pu Jacob Holtzer  0420014M</t>
  </si>
  <si>
    <t>Lyc Pu Beauregard  0420018S</t>
  </si>
  <si>
    <t>LPO Pu Georges Brassens  0420027B</t>
  </si>
  <si>
    <t>Lyc Pu Jean Puy  0420031F</t>
  </si>
  <si>
    <t>Lyc Pu Albert Thomas  0420033H</t>
  </si>
  <si>
    <t>Lyc Pu Carnot  0420034J</t>
  </si>
  <si>
    <t>Lyc Pu Claude Lebois  0420040R</t>
  </si>
  <si>
    <t>Lyc Pu Claude Fauriel  0420041S</t>
  </si>
  <si>
    <t>Lyc Pu Honoré d'Urfé  0420042T</t>
  </si>
  <si>
    <t>Lyc Pu Jean Monnet  0420043U</t>
  </si>
  <si>
    <t>Lyc Pu Simone Weil  0420044V</t>
  </si>
  <si>
    <t>Lyc Pu Etienne Mimard  0420046X</t>
  </si>
  <si>
    <t>Lyc Pu Du Forez - Feurs  0421788R</t>
  </si>
  <si>
    <t>Lyc Pu François Mauriac-Forez  0421976V</t>
  </si>
  <si>
    <t>Lyc Pu Cité scolaire de l'Astrée  0422132P</t>
  </si>
  <si>
    <t>Lyc Pu Des Horizons  0422284E</t>
  </si>
  <si>
    <t>LPO Pu Jérémie de la Rue  0420008F</t>
  </si>
  <si>
    <t>Lyc Pu Ampère  0690023A</t>
  </si>
  <si>
    <t>Lyc Pu Du Parc  0690026D</t>
  </si>
  <si>
    <t>Lyc Pu Edouard Herriot  0690027E</t>
  </si>
  <si>
    <t>Lyc Pu St Just  0690028F</t>
  </si>
  <si>
    <t>Lyc Pu Lacassagne  0690029G</t>
  </si>
  <si>
    <t>Lyc Pu Antoine de St Exupéry  0690031J</t>
  </si>
  <si>
    <t>Lyc Pu Juliette Récamier  0690032K</t>
  </si>
  <si>
    <t>Lyc Pu Auguste et Louis Lumière  0690035N</t>
  </si>
  <si>
    <t>Lyc Pu Martinière Diderot  0690037R</t>
  </si>
  <si>
    <t>Lyc Pu Martinière Duchère  0690038S</t>
  </si>
  <si>
    <t>Lyc Pu Colbert  0690042W</t>
  </si>
  <si>
    <t>Lyc Pu Parc Chabrières  0690074F</t>
  </si>
  <si>
    <t>Lyc Pu Jean Perrin  0690082P</t>
  </si>
  <si>
    <t>Lyc Pu Marcel Sembat  0690104N</t>
  </si>
  <si>
    <t>Lyc Pu Pierre Brossolette  0690132U</t>
  </si>
  <si>
    <t>Lyc Pu Martinière Monplaisir  0692866R</t>
  </si>
  <si>
    <t>Lyc Pu Jean-Paul Sartre  0693044J</t>
  </si>
  <si>
    <t>Cité scolaire Internationale (CSI) Pu  0693446W</t>
  </si>
  <si>
    <t>Lyc Pu Condorcet  0693478F</t>
  </si>
  <si>
    <t>Lyc Pu Blaise Pascal  0693518Z</t>
  </si>
  <si>
    <t>Lyc Pu Robert Doisneau  0693619J</t>
  </si>
  <si>
    <t>Lyc Pu René Descartes  0693654X</t>
  </si>
  <si>
    <t>Lyc Pu Rosa Parks  0694026B</t>
  </si>
  <si>
    <t>Lyc Pu Germaine Tillion  0694069Y</t>
  </si>
  <si>
    <t>Lyc Pu Charles Mérieux  0694405N</t>
  </si>
  <si>
    <t>LPO Pu René Cassin  0690085T</t>
  </si>
  <si>
    <t>LPO Pu Claude Bernard  0690097F</t>
  </si>
  <si>
    <t>LPO Pu Frédéric Fays  0690103M</t>
  </si>
  <si>
    <t>LPO Pu Edouard Branly  0690128P</t>
  </si>
  <si>
    <t>LPO Pu Louis Armand  0691644M</t>
  </si>
  <si>
    <t>LPO Pu Albert Camus Sermenaz  0692517L</t>
  </si>
  <si>
    <t>LPO Pu Jacques Brel  0692717D</t>
  </si>
  <si>
    <t>LPO Pu Chaplin  0692800U</t>
  </si>
  <si>
    <t>LPO Pu Aragon Picasso  0693330V</t>
  </si>
  <si>
    <t>LPO Pu François Rabelais  0693504J</t>
  </si>
  <si>
    <t>LPO Pu François Mansart  0693566B</t>
  </si>
  <si>
    <t>LPO Pu Aiguerande  0693734J</t>
  </si>
  <si>
    <t>LPO Pr Jeanne d'Arc - Gex Cessy   0010878Z</t>
  </si>
  <si>
    <t>Lyc Pr Lamartine   0010069V</t>
  </si>
  <si>
    <t>Lyc Pr St Pierre - Bourg en Bresse   0010070W</t>
  </si>
  <si>
    <t>Lyc Pr St Joseph - Miribel   0010075B</t>
  </si>
  <si>
    <t>Lyc Pr St Joseph   0011431A</t>
  </si>
  <si>
    <t>Lyc Pr St Paul Forez   0420973E</t>
  </si>
  <si>
    <t>Lyc Pr Ste Anne - Roanne   0420974F</t>
  </si>
  <si>
    <t>Lyc Pr St Louis   0420976H</t>
  </si>
  <si>
    <t>Lyc Pr Tezenas du Montcel   0420979L</t>
  </si>
  <si>
    <t>Lyc Pr Externat St Michel   0421021G</t>
  </si>
  <si>
    <t>Lyc Pr Ste Marie la grand'grange   0421022H</t>
  </si>
  <si>
    <t>Lyc Pr St Paul - Roanne   0421023J</t>
  </si>
  <si>
    <t>Lyc Pr Notre Dame - Charlieu   0421025L</t>
  </si>
  <si>
    <t>Lyc Pr Sévigné   0421034W</t>
  </si>
  <si>
    <t>Lyc Pr St Paul - St Etienne   0421035X</t>
  </si>
  <si>
    <t>Lyc Pr St Pierre - St Galmier ou Montrond   0422318S</t>
  </si>
  <si>
    <t>LPO Pr La Salesienne   0422158T</t>
  </si>
  <si>
    <t>LPO Pr Hôtelier Le Renouveau   0422160V</t>
  </si>
  <si>
    <t>Lyc Pr Charles de Foucauld   0690514J</t>
  </si>
  <si>
    <t>Lyc Pr Notre Dame des Minimes   0690519P</t>
  </si>
  <si>
    <t>Lyc Pr La Favorite   0690520R</t>
  </si>
  <si>
    <t>Lyc Pr Externat Ste Marie Lyon   0690521S</t>
  </si>
  <si>
    <t>Lyc Pr Externat Ste Marie Verpillière   0690521S</t>
  </si>
  <si>
    <t>Lyc Pr Externat Ste Marie Mézieu   0690521S</t>
  </si>
  <si>
    <t>Lyc Pr Lazaristes   0690522T</t>
  </si>
  <si>
    <t>Lyc Pr Deborde   0690529A</t>
  </si>
  <si>
    <t>Lyc Pr Externat de la Trinité   0690533E</t>
  </si>
  <si>
    <t>Lyc Pr Belmont-Capdepon   0690536H</t>
  </si>
  <si>
    <t>Lyc Pr Pierre Termier   0690538K</t>
  </si>
  <si>
    <t>Lyc Pr Assomption Bellevue   0690539L</t>
  </si>
  <si>
    <t>Lyc Pr Notre Dame de Bellegarde   0690540M</t>
  </si>
  <si>
    <t>Lyc Pr Chassagnes   0690542P</t>
  </si>
  <si>
    <t>Lyc Pr St Thomas d'Aquin - Oullins   0690543R</t>
  </si>
  <si>
    <t>Lyc Pr St Joseph - Tassin   0690550Y</t>
  </si>
  <si>
    <t>Lyc Pr Notre Dame de Mongré   0690552A</t>
  </si>
  <si>
    <t>Lyc Pr Notre Dame - Villefranche   0690553B</t>
  </si>
  <si>
    <t>Lyc Pr Immaculée Conception   0690554C</t>
  </si>
  <si>
    <t>Lyc Pr St Louis St Bruno   0690563M</t>
  </si>
  <si>
    <t>Lyc Pr les Chartreux   0690564N</t>
  </si>
  <si>
    <t>Lyc Pr St Marc   0690571W</t>
  </si>
  <si>
    <t>Lyc Pr Chevreul   0690574Z</t>
  </si>
  <si>
    <t>Lyc Pr Icof   0690631L</t>
  </si>
  <si>
    <t>Lyc Pr La Mache   0690634P</t>
  </si>
  <si>
    <t>Lyc Pr O.R.T   0690642Y</t>
  </si>
  <si>
    <t>Lyc Pr Alexis Carrel   0690646C</t>
  </si>
  <si>
    <t>Lyc Pr Jean-Baptiste de la Salle Lazaristes   0690671E</t>
  </si>
  <si>
    <t>Lyc Pr Champagnat   0691654Y</t>
  </si>
  <si>
    <t>Lyc Pr Don Bosco   0691659D</t>
  </si>
  <si>
    <t>Lyc Pr Notre Dame de Bel Air   0693267B</t>
  </si>
  <si>
    <t>Lyc Pr la Xavière   0693587Z</t>
  </si>
  <si>
    <t>Lyc Pr Juif de Lyon - Beit Yaacov   0693769X</t>
  </si>
  <si>
    <t>Lyc r Beth Hanna   0694066V</t>
  </si>
  <si>
    <t>Lyc Pr Al Kindi   0694086S</t>
  </si>
  <si>
    <t>Lyc Pr St Charles   0694197M</t>
  </si>
  <si>
    <t>LPO Pr Jehanne de France   0693786R</t>
  </si>
  <si>
    <t>LP Pu Alexandre Bérard  0010001W</t>
  </si>
  <si>
    <t>LP Pu Georges Charpak  0010020S</t>
  </si>
  <si>
    <t>LP Pu Marcelle Parde  0010021T</t>
  </si>
  <si>
    <t>LP Pu Du Bugey  0011010T</t>
  </si>
  <si>
    <t>LP Pu Gabriel Voisin  0011118K</t>
  </si>
  <si>
    <t>LP Pu Pierre Coton  0420021V</t>
  </si>
  <si>
    <t>LP Pu Benoit Charvet  0420049A</t>
  </si>
  <si>
    <t>LP Pu Du haut Forez  0420065T</t>
  </si>
  <si>
    <t>LP Pu Jacob Holtzer  0420073B</t>
  </si>
  <si>
    <t>LP Pu Albert Camus  0420074C</t>
  </si>
  <si>
    <t>LP Pu Beauregard  0420075D</t>
  </si>
  <si>
    <t>LP Pu Carnot  0420076E</t>
  </si>
  <si>
    <t>LP Pu Albert Thomas  0420077F</t>
  </si>
  <si>
    <t>LP Pu Claude Lebois  0420078G</t>
  </si>
  <si>
    <t>LP Pu Etienne Mimard  0420079H</t>
  </si>
  <si>
    <t>LP Pu Benoit Fourneyron  0420958N</t>
  </si>
  <si>
    <t>LP Pu Etienne Legrand  0421489R</t>
  </si>
  <si>
    <t>LP Pu Adrien Testud  0421606T</t>
  </si>
  <si>
    <t>LP Pu Pierre Desgrange  0421691K</t>
  </si>
  <si>
    <t>LP Pu Hôtelier  0421736J</t>
  </si>
  <si>
    <t>LP Pu Barthélémy Thimonnier  0690003D</t>
  </si>
  <si>
    <t>LP Pu Gustave Eiffel  0690008J</t>
  </si>
  <si>
    <t>LP Pu Tony Garnier  0690010L</t>
  </si>
  <si>
    <t>LP Pu Danielle Casanova  0690018V</t>
  </si>
  <si>
    <t>LP Pu Hector Guimard  0690040U</t>
  </si>
  <si>
    <t>LP Pu Jacques Flesselles  0690043X</t>
  </si>
  <si>
    <t>LP Pu Jean Lurçat  0690045Z</t>
  </si>
  <si>
    <t>LP Pu Louise Labé  0690046A</t>
  </si>
  <si>
    <t>LP Pu Magenta  0690047B</t>
  </si>
  <si>
    <t>LP Pu Diderot  0690048C</t>
  </si>
  <si>
    <t>LP Pu du 1er Film  0690092A</t>
  </si>
  <si>
    <t>LP Pu Hélène Boucher  0690093B</t>
  </si>
  <si>
    <t>LP Pu Emile Béjuit  0690105P</t>
  </si>
  <si>
    <t>LP Pu Alfred de Musset  0690107S</t>
  </si>
  <si>
    <t>LP Pu Marie Curie  0690109U</t>
  </si>
  <si>
    <t>LP Pu Camille Claudel  0690125L</t>
  </si>
  <si>
    <t>LP Pu Edmond Labbé  0690129R</t>
  </si>
  <si>
    <t>LP Pu Joseph-Marie Jacquard  0690281F</t>
  </si>
  <si>
    <t>LP Pu Georges Lamarque  0691626T</t>
  </si>
  <si>
    <t>LP Pu Marc Seguin  0692418D</t>
  </si>
  <si>
    <t>LP Pu André Cuzin  0692968B</t>
  </si>
  <si>
    <t>LP Pu Les Canuts  0693045K</t>
  </si>
  <si>
    <t>LP Pu Fernand Forest  0693094N</t>
  </si>
  <si>
    <t>LP Pu François Cevert  0693095P</t>
  </si>
  <si>
    <t>LP Pr St Joseph - Bourg en Bresse   0010099C</t>
  </si>
  <si>
    <t>LP Pr St Joseph - Miribel   0010814E</t>
  </si>
  <si>
    <t>LP Pr Lamartine   0011258M</t>
  </si>
  <si>
    <t>LP Pr Des Collines - Le Mollard   0420982P</t>
  </si>
  <si>
    <t>LP Pr Ste Marie - St Etienne   0420984S</t>
  </si>
  <si>
    <t>LP Pr Ste Claire   0420985T</t>
  </si>
  <si>
    <t>LP Pr Arago   0420987V</t>
  </si>
  <si>
    <t>LP Pr Le Marais Ste Thérèse   0420991Z</t>
  </si>
  <si>
    <t>LP Pr Lachaux - St Joseph - Le Chambon   0420992A</t>
  </si>
  <si>
    <t>LP Pr Ste Marie la grand'grange   0420996E</t>
  </si>
  <si>
    <t>LP Pr Des monts du lyonnais   0420998G</t>
  </si>
  <si>
    <t>LP Pr Jean-Baptiste d'Allard   0421002L</t>
  </si>
  <si>
    <t>LP Pr St Vincent - St Ennemond   0421006R</t>
  </si>
  <si>
    <t>LP Pr Tezenas du Montcel   0421742R</t>
  </si>
  <si>
    <t>LP Pr Ste Anne Arago - Roanne   0421979Y</t>
  </si>
  <si>
    <t>LP Pr la Salle - St Etienne   0421980Z</t>
  </si>
  <si>
    <t>LP Pr St Marc   0690641X</t>
  </si>
  <si>
    <t>LP Pr St Joseph - Lyon Garibaldi   0690651H</t>
  </si>
  <si>
    <t>LP Pr Orsel   0690653K</t>
  </si>
  <si>
    <t>LP Pr Japy   0690660T</t>
  </si>
  <si>
    <t>LP Pr La Favorite   0690697H</t>
  </si>
  <si>
    <t>LP Pr Sepr   0690698J</t>
  </si>
  <si>
    <t>LP Pr St Louis St Bruno   0690712Z</t>
  </si>
  <si>
    <t>LP St Charles   0691680B</t>
  </si>
  <si>
    <t>LP Pr Coiffure de Lyon Couturier   0691723Y</t>
  </si>
  <si>
    <t>LP Pr Coiffure Algérie   0691724Z</t>
  </si>
  <si>
    <t>ITCC Pr Peyrefitte Esthétique   0691875N</t>
  </si>
  <si>
    <t>LP Pr La Vidaude   0693332X</t>
  </si>
  <si>
    <t>LP Pr Don Bosco   0693371P</t>
  </si>
  <si>
    <t>LP Pr Alexis Carrel   0693373S</t>
  </si>
  <si>
    <t>LP Pr La Mache   0693374T</t>
  </si>
  <si>
    <t>LP Pr Notre Dame - Villefranche   0693375U</t>
  </si>
  <si>
    <t>LP Pr O.R.T   0693406C</t>
  </si>
  <si>
    <t>Lyc agricole Pu Edouard Herriot - Cibeins   0010059J</t>
  </si>
  <si>
    <t>Lyc agricole Pu Les Sardières   0010819K</t>
  </si>
  <si>
    <t>Cfa Pr de l'industrie AFPMA-Peronnas   0010856A</t>
  </si>
  <si>
    <t>Cfa Pr du BTP Ain   0010965U</t>
  </si>
  <si>
    <t>Mfr Pr La Vernée Peronnas   0011073L</t>
  </si>
  <si>
    <t>Mfr Pr Pont de Veyle   0011171T</t>
  </si>
  <si>
    <t>FRMFREO Pr Balan   0011268Y</t>
  </si>
  <si>
    <t>Mfr Pr Cormaranche en Bugey   0011324J</t>
  </si>
  <si>
    <t>Lyc agricole Pu Roanne Cherve   0421078U</t>
  </si>
  <si>
    <t>Lyc agricole Pu Montbrison Agricole   0421088E</t>
  </si>
  <si>
    <t>Lyc agricole Pr E. Gautier Ressins   0421090G</t>
  </si>
  <si>
    <t>Cfa Pr Btp Loire-Michel Cluzel    0421139K</t>
  </si>
  <si>
    <t>Mfr r St Chamond   0421184J</t>
  </si>
  <si>
    <t>Mfr Pr St Germain Lespinasse - Les Athiauds - St Chamond   0421187M</t>
  </si>
  <si>
    <t>Lycée Pu horticole de Montravel   0421210M</t>
  </si>
  <si>
    <t>Mfr Pr D'Allard Montbrison   0421288X</t>
  </si>
  <si>
    <t>Institut des métiers de St Etienne (ex CFA Les Moulinières)   0421567A</t>
  </si>
  <si>
    <t>Cfa Pr du Roannais Mably   0421609W</t>
  </si>
  <si>
    <t>Lyc agricole Pr Puits de l'Aulne   0421674S</t>
  </si>
  <si>
    <t>Mfr Pr Ireo St Etienne   0421807L</t>
  </si>
  <si>
    <t>Cfa Pr AFIL   0421975U</t>
  </si>
  <si>
    <t>FRMFREO Pr du parc de Montbrison   0422218H</t>
  </si>
  <si>
    <t>Cfa Pr AFIL Mably   0422264H</t>
  </si>
  <si>
    <t>Cfa Pr Btp Michel Cluzel antenne Roanne    0422267L</t>
  </si>
  <si>
    <t>Lyc La Bruyère Dardilly   0690250X</t>
  </si>
  <si>
    <t>Lyc Agri Pu André Paillot   0690279D</t>
  </si>
  <si>
    <t>Cfa Pr Carrel   0690723L</t>
  </si>
  <si>
    <t>Lyc Pr Agricole Sandar   0691678Z</t>
  </si>
  <si>
    <t>Cfa de l'Industrie AFPM ou Cfa Lyon   0692210C</t>
  </si>
  <si>
    <t>Cfa Fr Btp Philibert de L'Orme   0692214G</t>
  </si>
  <si>
    <t>Cfa Pr Arfa de Limas   0692360R</t>
  </si>
  <si>
    <t>Cfa Pr Arfa Tarare   0692360R</t>
  </si>
  <si>
    <t>Cfa Pr Sepr   0692514H</t>
  </si>
  <si>
    <t>LP Agri Pr Jean Monnet   0692682R</t>
  </si>
  <si>
    <t>Mfr Pr Lamure sur Azergues - Les 4 vallées   0692705R</t>
  </si>
  <si>
    <t>Mfr Pr St Laurent de Chamousset   0692706S</t>
  </si>
  <si>
    <t>Mfr Pr Villié Morgon - la Briratte   0692708U</t>
  </si>
  <si>
    <t>Mfr Pr La Palma   0693067J</t>
  </si>
  <si>
    <t>Cfa Pr Interfora - St Fons   0693328T</t>
  </si>
  <si>
    <t>Cfa Pr Btp Afra Dardilly   0693400W</t>
  </si>
  <si>
    <t>Cfa Pr C.E.R.T.A Vénissieux   0693501F</t>
  </si>
  <si>
    <t>Cfa Pr Plasturgie CIRFAP   0693640G</t>
  </si>
  <si>
    <t>Cfa Pr Charmattes St Martin en haut CIRFAP   0693674U</t>
  </si>
  <si>
    <t>Cfa Pr Ecapra Villeurbanne - Fed Comp Bat   0693694R</t>
  </si>
  <si>
    <t>Cfa Pr Transport et logistique Vaulx (IFTIM)   0693701Y</t>
  </si>
  <si>
    <t>Cfa Pr de la propreté INHNI   0693702Z</t>
  </si>
  <si>
    <t>Elea Pr   0694184Y</t>
  </si>
  <si>
    <t>Cfa ASAF Pr (Acad Serv Aux Familles)   0694438Z</t>
  </si>
  <si>
    <t>Cfa Pr Agri Creap St Symphorien/Coise   0694458W</t>
  </si>
  <si>
    <t>Cfa Pr Rabelais   0694480V</t>
  </si>
  <si>
    <t>Erea Philibert Commerson   0010966V</t>
  </si>
  <si>
    <t>Erea Monchovet Sorbiers - Nelson Mandela   0421608V</t>
  </si>
  <si>
    <t>Elie Vignal Pu    0692165D</t>
  </si>
  <si>
    <t>Erea René Pellet Pu - Villeurbanne   0692390Y</t>
  </si>
  <si>
    <t>Type</t>
  </si>
  <si>
    <t>Nom de l'enseignant en charge de ces groupes</t>
  </si>
  <si>
    <r>
      <rPr>
        <b/>
        <sz val="12"/>
        <color theme="8"/>
        <rFont val="Calibri (Corps)"/>
      </rPr>
      <t>Etape 1</t>
    </r>
    <r>
      <rPr>
        <sz val="12"/>
        <color theme="1"/>
        <rFont val="Calibri"/>
        <family val="2"/>
        <scheme val="minor"/>
      </rPr>
      <t xml:space="preserve"> : Vous avez retourné vos référentiels au CTIA de votre département</t>
    </r>
  </si>
  <si>
    <r>
      <rPr>
        <b/>
        <sz val="12"/>
        <color theme="8"/>
        <rFont val="Calibri (Corps)"/>
      </rPr>
      <t xml:space="preserve">Etape 2 </t>
    </r>
    <r>
      <rPr>
        <sz val="12"/>
        <color theme="1"/>
        <rFont val="Calibri"/>
        <family val="2"/>
        <scheme val="minor"/>
      </rPr>
      <t>: Vous allez saisir vos protocoles sur cette feuiile et dans Cyclades</t>
    </r>
  </si>
  <si>
    <t>Protocoles</t>
  </si>
  <si>
    <t>Attention, le nom du groupe doit être identique avec celui saisi par votre administration</t>
  </si>
  <si>
    <t xml:space="preserve">Votre établissement  </t>
  </si>
  <si>
    <t>Saisir le nom de chaque groupe en associant un protocole</t>
  </si>
  <si>
    <t>EXEMPLE</t>
  </si>
  <si>
    <t>Outil de gestion des protocoles et notes EPS des candidats Bac Pro en CCF</t>
  </si>
  <si>
    <t>Choix ventilation points AFLP 3,4,5 ou 6</t>
  </si>
  <si>
    <t>AFLP 1/ 7 Pts</t>
  </si>
  <si>
    <t>AFLP 2 /5 Pts</t>
  </si>
  <si>
    <t>AFLP 3</t>
  </si>
  <si>
    <t>AFLP 4</t>
  </si>
  <si>
    <t>AFLP</t>
  </si>
  <si>
    <t>AFLP 5</t>
  </si>
  <si>
    <t>AFLP 6</t>
  </si>
  <si>
    <t xml:space="preserve">Moyennes  </t>
  </si>
  <si>
    <t xml:space="preserve">Moyennes   </t>
  </si>
  <si>
    <t>Baccalauréat professionnel (BCP) et du brevet des métiers d'art (BMA)
Circulaire du 29-12-2020 (BO n°4 du 28-01-2021) : "Évaluation de l'enseignement d'éducation physique et sportive aux examens du baccalauréat professionnel et du brevet des métiers d'art - Organisation des épreuves en contrôle en cours de formation (CCF)  - référentiel national d'évaluation "
Modalités :
L’enseignant de la classe retient le meilleur degré d’acquisition atteint par l’élève au cours de la séquence sur chacun des deux AFLP retenus par l’équipe pédagogique.
Avant l’évaluation de fin de séquence, le candidat choisit la répartition des points qu’il souhaite attribuer pour chacun de ces 2 AFLP. Il doit répartir ces 8 points avec un minimum de 2 points pour un AFLP.
Le passage du degré 2 au degré 3 permet l’attribution de la moitié des points dévolus à l’AFLP
Possibilités :
Trois choix sont possibles :
                    Choix 1         Choix 2         Choix 3
AFLP X             4                    6                     2
AFLP Y             4                    2                     6</t>
  </si>
  <si>
    <t xml:space="preserve">En cas de note unique vous devez préciser si l'équipe EPS conserve la note ou la neutralise </t>
  </si>
  <si>
    <t>Note unique invalidée</t>
  </si>
  <si>
    <t>Dans la perspective d'un éventuel recours, en cas de note unique ou de non attribution de note, il vous revient de conserver les éléments d'appréciation de maintien ou non de la note finale sous réserve de l'obtention de l'accord du chef d'établissement, après consultation de l'équipe pédagogique.</t>
  </si>
  <si>
    <t xml:space="preserve">Session  </t>
  </si>
  <si>
    <t>Accès aux textes</t>
  </si>
  <si>
    <t>Accès aux protocole 1</t>
  </si>
  <si>
    <t>Accès aux protocole 2</t>
  </si>
  <si>
    <t>Accès aux protocole 3</t>
  </si>
  <si>
    <t>Accès aux protocole 4</t>
  </si>
  <si>
    <t>Accès aux protocole 5</t>
  </si>
  <si>
    <t>Accès aux protocole 6</t>
  </si>
  <si>
    <t>Accès aux protocole 7</t>
  </si>
  <si>
    <t>Accès aux protocole 8</t>
  </si>
  <si>
    <t>Accès aux protocole 9</t>
  </si>
  <si>
    <t>Accès aux protocole 10</t>
  </si>
  <si>
    <t>Retour Accueil</t>
  </si>
  <si>
    <t>Moyenne Filles</t>
  </si>
  <si>
    <t>Moyenne Gars</t>
  </si>
  <si>
    <t>Ecart Filles/Gars</t>
  </si>
  <si>
    <t>Moyenne générale</t>
  </si>
  <si>
    <t>Vous n'êtes pas obligé d'utiliser les menus déroulants pour saisir les notes des AFLP mais il faut alors saisir la bonne valeur</t>
  </si>
  <si>
    <t>EXEMPLE 3</t>
  </si>
  <si>
    <t>Fine</t>
  </si>
  <si>
    <t>Absent</t>
  </si>
  <si>
    <t>Choix_1Note</t>
  </si>
  <si>
    <t>Note unique retenue</t>
  </si>
  <si>
    <t>Statistiques de vos 
candidats BAC Pro</t>
  </si>
  <si>
    <t>EXEMPLE 4</t>
  </si>
  <si>
    <t>Paul</t>
  </si>
  <si>
    <t>EXEMPLE 5</t>
  </si>
  <si>
    <t>leon</t>
  </si>
  <si>
    <t>Moyenne totale</t>
  </si>
  <si>
    <t>G1</t>
  </si>
  <si>
    <t>G2</t>
  </si>
  <si>
    <t>G3</t>
  </si>
  <si>
    <t>G4</t>
  </si>
  <si>
    <t>G5</t>
  </si>
  <si>
    <t>G6</t>
  </si>
  <si>
    <t>G7</t>
  </si>
  <si>
    <t>G8</t>
  </si>
  <si>
    <t>G9</t>
  </si>
  <si>
    <t>Force Majeure</t>
  </si>
  <si>
    <t>Nombre de
 DI / FM</t>
  </si>
  <si>
    <t>G10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</si>
</sst>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2"/>
      <color theme="1"/>
      <name val="Calibri"/>
      <family val="2"/>
      <scheme val="minor"/>
    </font>
    <font>
      <b/>
      <sz val="12"/>
      <color theme="1"/>
      <name val="Calibri"/>
      <family val="2"/>
      <scheme val="minor"/>
    </font>
    <font>
      <b/>
      <sz val="12"/>
      <color theme="8" tint="-0.499984740745262"/>
      <name val="Calibri"/>
      <family val="2"/>
      <scheme val="minor"/>
    </font>
    <font>
      <sz val="8"/>
      <name val="Calibri"/>
      <family val="2"/>
      <scheme val="minor"/>
    </font>
    <font>
      <sz val="12"/>
      <color theme="0"/>
      <name val="Calibri"/>
      <family val="2"/>
      <scheme val="minor"/>
    </font>
    <font>
      <b/>
      <sz val="14"/>
      <color theme="1"/>
      <name val="Calibri"/>
      <family val="2"/>
      <scheme val="minor"/>
    </font>
    <font>
      <b/>
      <sz val="10"/>
      <color rgb="FF000000"/>
      <name val="Tahoma"/>
      <family val="2"/>
    </font>
    <font>
      <b/>
      <sz val="12"/>
      <color theme="8"/>
      <name val="Calibri (Corps)"/>
    </font>
    <font>
      <b/>
      <sz val="16"/>
      <color theme="8" tint="-0.499984740745262"/>
      <name val="Calibri"/>
      <family val="2"/>
      <scheme val="minor"/>
    </font>
    <font>
      <b/>
      <sz val="11"/>
      <color rgb="FF000000"/>
      <name val="Calibri"/>
      <family val="2"/>
    </font>
    <font>
      <sz val="11"/>
      <color rgb="FF000000"/>
      <name val="Calibri"/>
      <family val="2"/>
    </font>
    <font>
      <b/>
      <sz val="11"/>
      <color rgb="FF000000"/>
      <name val="Calibri"/>
      <family val="2"/>
      <scheme val="minor"/>
    </font>
    <font>
      <sz val="11"/>
      <color rgb="FF000000"/>
      <name val="Calibri"/>
      <family val="2"/>
      <scheme val="minor"/>
    </font>
    <font>
      <u/>
      <sz val="12"/>
      <color theme="10"/>
      <name val="Calibri"/>
      <family val="2"/>
      <scheme val="minor"/>
    </font>
    <font>
      <u/>
      <sz val="14"/>
      <color theme="5"/>
      <name val="Calibri"/>
      <family val="2"/>
      <scheme val="minor"/>
    </font>
    <font>
      <b/>
      <sz val="20"/>
      <color theme="10"/>
      <name val="Calibri"/>
      <family val="2"/>
      <scheme val="minor"/>
    </font>
    <font>
      <sz val="12"/>
      <color rgb="FF000000"/>
      <name val="Calibri"/>
      <family val="2"/>
      <scheme val="minor"/>
    </font>
    <font>
      <b/>
      <sz val="12"/>
      <color rgb="FF000000"/>
      <name val="Calibri"/>
      <family val="2"/>
      <scheme val="minor"/>
    </font>
  </fonts>
  <fills count="13">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2" tint="-0.249977111117893"/>
        <bgColor indexed="64"/>
      </patternFill>
    </fill>
    <fill>
      <patternFill patternType="solid">
        <fgColor theme="4" tint="0.79998168889431442"/>
        <bgColor indexed="64"/>
      </patternFill>
    </fill>
    <fill>
      <patternFill patternType="solid">
        <fgColor theme="9" tint="0.7999816888943144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diagonal/>
    </border>
  </borders>
  <cellStyleXfs count="2">
    <xf numFmtId="0" fontId="0" fillId="0" borderId="0"/>
    <xf numFmtId="0" fontId="13" fillId="0" borderId="0" applyNumberFormat="0" applyFill="0" applyBorder="0" applyAlignment="0" applyProtection="0"/>
  </cellStyleXfs>
  <cellXfs count="212">
    <xf numFmtId="0" fontId="0" fillId="0" borderId="0" xfId="0"/>
    <xf numFmtId="0" fontId="0" fillId="0" borderId="0" xfId="0" applyAlignment="1">
      <alignment horizontal="center"/>
    </xf>
    <xf numFmtId="0" fontId="0" fillId="0" borderId="1" xfId="0" applyBorder="1"/>
    <xf numFmtId="49" fontId="0" fillId="0" borderId="0" xfId="0" applyNumberFormat="1" applyAlignment="1">
      <alignment vertical="top"/>
    </xf>
    <xf numFmtId="49" fontId="0" fillId="0" borderId="0" xfId="0" applyNumberFormat="1" applyAlignment="1">
      <alignment horizontal="center" vertical="top"/>
    </xf>
    <xf numFmtId="0" fontId="0" fillId="0" borderId="0" xfId="0" applyAlignment="1">
      <alignment horizontal="right"/>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7" xfId="0" applyFont="1" applyBorder="1" applyAlignment="1">
      <alignment horizontal="center" vertical="center"/>
    </xf>
    <xf numFmtId="0" fontId="2" fillId="0" borderId="17"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49" fontId="0" fillId="0" borderId="0" xfId="0" applyNumberFormat="1" applyAlignment="1">
      <alignment horizontal="left" vertical="top"/>
    </xf>
    <xf numFmtId="49" fontId="4" fillId="0" borderId="0" xfId="0" applyNumberFormat="1" applyFont="1" applyAlignment="1">
      <alignment horizontal="center" vertical="top"/>
    </xf>
    <xf numFmtId="0" fontId="0" fillId="0" borderId="0" xfId="0" quotePrefix="1" applyAlignment="1" applyProtection="1">
      <alignment horizontal="center"/>
      <protection hidden="1"/>
    </xf>
    <xf numFmtId="2" fontId="0" fillId="0" borderId="1" xfId="0" applyNumberFormat="1" applyBorder="1" applyAlignment="1" applyProtection="1">
      <alignment horizontal="center"/>
      <protection locked="0"/>
    </xf>
    <xf numFmtId="0" fontId="0" fillId="0" borderId="10" xfId="0" applyBorder="1" applyAlignment="1" applyProtection="1">
      <alignment horizontal="center"/>
      <protection locked="0"/>
    </xf>
    <xf numFmtId="0" fontId="0" fillId="0" borderId="7" xfId="0" applyBorder="1" applyProtection="1">
      <protection locked="0"/>
    </xf>
    <xf numFmtId="0" fontId="0" fillId="0" borderId="9" xfId="0" applyBorder="1" applyProtection="1">
      <protection locked="0"/>
    </xf>
    <xf numFmtId="0" fontId="0" fillId="0" borderId="10" xfId="0" applyBorder="1" applyProtection="1">
      <protection locked="0"/>
    </xf>
    <xf numFmtId="0" fontId="0" fillId="0" borderId="11" xfId="0" applyBorder="1" applyProtection="1">
      <protection locked="0"/>
    </xf>
    <xf numFmtId="0" fontId="0" fillId="0" borderId="12" xfId="0" applyBorder="1" applyProtection="1">
      <protection locked="0"/>
    </xf>
    <xf numFmtId="0" fontId="0" fillId="0" borderId="19" xfId="0" applyBorder="1" applyProtection="1">
      <protection locked="0"/>
    </xf>
    <xf numFmtId="0" fontId="0" fillId="0" borderId="6"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164" fontId="1" fillId="0" borderId="31" xfId="0" applyNumberFormat="1" applyFont="1" applyBorder="1" applyAlignment="1">
      <alignment horizontal="center" vertical="center"/>
    </xf>
    <xf numFmtId="164" fontId="1" fillId="0" borderId="34" xfId="0" applyNumberFormat="1" applyFont="1" applyBorder="1" applyAlignment="1">
      <alignment horizontal="center" vertical="center"/>
    </xf>
    <xf numFmtId="0" fontId="0" fillId="0" borderId="7"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9"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9" xfId="0" applyBorder="1" applyAlignment="1" applyProtection="1">
      <alignment horizontal="center"/>
      <protection locked="0"/>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22" xfId="0" applyFont="1" applyFill="1" applyBorder="1" applyAlignment="1">
      <alignment horizontal="center" vertical="center"/>
    </xf>
    <xf numFmtId="0" fontId="2" fillId="4" borderId="35" xfId="0" applyFont="1" applyFill="1" applyBorder="1" applyAlignment="1">
      <alignment horizontal="center" vertical="center"/>
    </xf>
    <xf numFmtId="0" fontId="2" fillId="4" borderId="22" xfId="0" applyFont="1" applyFill="1" applyBorder="1" applyAlignment="1">
      <alignment horizontal="center" vertical="center"/>
    </xf>
    <xf numFmtId="0" fontId="1" fillId="2" borderId="28" xfId="0" applyFont="1" applyFill="1" applyBorder="1" applyAlignment="1">
      <alignment horizontal="center" wrapText="1"/>
    </xf>
    <xf numFmtId="0" fontId="1" fillId="3" borderId="28" xfId="0" applyFont="1" applyFill="1" applyBorder="1" applyAlignment="1">
      <alignment horizontal="center" wrapText="1"/>
    </xf>
    <xf numFmtId="0" fontId="1" fillId="4" borderId="28" xfId="0" applyFont="1" applyFill="1" applyBorder="1" applyAlignment="1">
      <alignment horizontal="center" wrapText="1"/>
    </xf>
    <xf numFmtId="0" fontId="1" fillId="2" borderId="16" xfId="0" applyFont="1" applyFill="1" applyBorder="1" applyAlignment="1">
      <alignment horizontal="center"/>
    </xf>
    <xf numFmtId="0" fontId="1" fillId="4" borderId="33" xfId="0" applyFont="1" applyFill="1" applyBorder="1" applyAlignment="1">
      <alignment horizontal="center"/>
    </xf>
    <xf numFmtId="2" fontId="0" fillId="0" borderId="16" xfId="0" applyNumberFormat="1" applyBorder="1" applyAlignment="1">
      <alignment horizontal="center"/>
    </xf>
    <xf numFmtId="0" fontId="1" fillId="6" borderId="1" xfId="0" applyFont="1" applyFill="1" applyBorder="1" applyAlignment="1">
      <alignment horizontal="center"/>
    </xf>
    <xf numFmtId="0" fontId="0" fillId="0" borderId="0" xfId="0" applyAlignment="1">
      <alignment horizontal="left"/>
    </xf>
    <xf numFmtId="0" fontId="0" fillId="0" borderId="0" xfId="0" applyAlignment="1">
      <alignment vertical="top"/>
    </xf>
    <xf numFmtId="49" fontId="1" fillId="0" borderId="0" xfId="0" applyNumberFormat="1" applyFont="1" applyAlignment="1">
      <alignment horizontal="center" vertical="top"/>
    </xf>
    <xf numFmtId="0" fontId="5" fillId="0" borderId="0" xfId="0" applyFont="1"/>
    <xf numFmtId="0" fontId="2" fillId="2" borderId="7"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2" fillId="3" borderId="9" xfId="0" applyFont="1" applyFill="1" applyBorder="1" applyAlignment="1" applyProtection="1">
      <alignment horizontal="center" vertical="center"/>
      <protection locked="0"/>
    </xf>
    <xf numFmtId="0" fontId="2" fillId="4" borderId="36" xfId="0" applyFont="1" applyFill="1" applyBorder="1" applyAlignment="1" applyProtection="1">
      <alignment horizontal="center" vertical="center"/>
      <protection locked="0"/>
    </xf>
    <xf numFmtId="0" fontId="2" fillId="4" borderId="9"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2" fillId="3" borderId="11" xfId="0" applyFont="1" applyFill="1" applyBorder="1" applyAlignment="1" applyProtection="1">
      <alignment horizontal="center" vertical="center"/>
      <protection locked="0"/>
    </xf>
    <xf numFmtId="0" fontId="2" fillId="4" borderId="3" xfId="0" applyFont="1" applyFill="1" applyBorder="1" applyAlignment="1" applyProtection="1">
      <alignment horizontal="center" vertical="center"/>
      <protection locked="0"/>
    </xf>
    <xf numFmtId="0" fontId="2" fillId="4" borderId="11" xfId="0" applyFont="1" applyFill="1" applyBorder="1" applyAlignment="1" applyProtection="1">
      <alignment horizontal="center" vertical="center"/>
      <protection locked="0"/>
    </xf>
    <xf numFmtId="0" fontId="2" fillId="2" borderId="12" xfId="0" applyFont="1" applyFill="1" applyBorder="1" applyAlignment="1" applyProtection="1">
      <alignment horizontal="center" vertical="center"/>
      <protection locked="0"/>
    </xf>
    <xf numFmtId="0" fontId="2" fillId="2" borderId="19" xfId="0" applyFont="1" applyFill="1" applyBorder="1" applyAlignment="1" applyProtection="1">
      <alignment horizontal="center" vertical="center"/>
      <protection locked="0"/>
    </xf>
    <xf numFmtId="0" fontId="2" fillId="3" borderId="12" xfId="0" applyFont="1" applyFill="1" applyBorder="1" applyAlignment="1" applyProtection="1">
      <alignment horizontal="center" vertical="center"/>
      <protection locked="0"/>
    </xf>
    <xf numFmtId="0" fontId="2" fillId="3" borderId="19" xfId="0" applyFont="1" applyFill="1" applyBorder="1" applyAlignment="1" applyProtection="1">
      <alignment horizontal="center" vertical="center"/>
      <protection locked="0"/>
    </xf>
    <xf numFmtId="0" fontId="2" fillId="4" borderId="37" xfId="0" applyFont="1" applyFill="1" applyBorder="1" applyAlignment="1" applyProtection="1">
      <alignment horizontal="center" vertical="center"/>
      <protection locked="0"/>
    </xf>
    <xf numFmtId="0" fontId="2" fillId="4" borderId="19" xfId="0" applyFont="1" applyFill="1" applyBorder="1" applyAlignment="1" applyProtection="1">
      <alignment horizontal="center" vertical="center"/>
      <protection locked="0"/>
    </xf>
    <xf numFmtId="0" fontId="5" fillId="0" borderId="38" xfId="0" applyFont="1" applyBorder="1" applyAlignment="1" applyProtection="1">
      <alignment horizontal="center"/>
      <protection locked="0"/>
    </xf>
    <xf numFmtId="0" fontId="0" fillId="0" borderId="7" xfId="0" applyBorder="1" applyAlignment="1" applyProtection="1">
      <alignment horizontal="center"/>
      <protection locked="0"/>
    </xf>
    <xf numFmtId="2" fontId="0" fillId="0" borderId="8" xfId="0" applyNumberFormat="1" applyBorder="1" applyAlignment="1" applyProtection="1">
      <alignment horizontal="center"/>
      <protection locked="0"/>
    </xf>
    <xf numFmtId="0" fontId="0" fillId="0" borderId="12" xfId="0" applyBorder="1" applyAlignment="1" applyProtection="1">
      <alignment horizontal="center"/>
      <protection locked="0"/>
    </xf>
    <xf numFmtId="2" fontId="0" fillId="0" borderId="18" xfId="0" applyNumberFormat="1" applyBorder="1" applyAlignment="1" applyProtection="1">
      <alignment horizontal="center"/>
      <protection locked="0"/>
    </xf>
    <xf numFmtId="2" fontId="0" fillId="0" borderId="17" xfId="0" applyNumberFormat="1" applyBorder="1" applyAlignment="1" applyProtection="1">
      <alignment horizontal="center"/>
      <protection locked="0"/>
    </xf>
    <xf numFmtId="2" fontId="0" fillId="0" borderId="2" xfId="0" applyNumberFormat="1" applyBorder="1" applyAlignment="1" applyProtection="1">
      <alignment horizontal="center"/>
      <protection locked="0"/>
    </xf>
    <xf numFmtId="2" fontId="0" fillId="0" borderId="13" xfId="0" applyNumberFormat="1" applyBorder="1" applyAlignment="1" applyProtection="1">
      <alignment horizontal="center"/>
      <protection locked="0"/>
    </xf>
    <xf numFmtId="0" fontId="1" fillId="3" borderId="38" xfId="0" applyFont="1" applyFill="1" applyBorder="1" applyAlignment="1">
      <alignment horizontal="center"/>
    </xf>
    <xf numFmtId="164" fontId="1" fillId="0" borderId="32" xfId="0" applyNumberFormat="1" applyFont="1" applyBorder="1" applyAlignment="1">
      <alignment horizontal="center" vertical="center"/>
    </xf>
    <xf numFmtId="0" fontId="2" fillId="0" borderId="0" xfId="0" applyFont="1" applyAlignment="1">
      <alignment vertical="center"/>
    </xf>
    <xf numFmtId="0" fontId="5" fillId="0" borderId="38" xfId="0" applyFont="1" applyBorder="1" applyAlignment="1">
      <alignment horizontal="center"/>
    </xf>
    <xf numFmtId="0" fontId="1" fillId="9" borderId="15" xfId="0" applyFont="1" applyFill="1" applyBorder="1" applyAlignment="1">
      <alignment horizontal="center" vertical="center"/>
    </xf>
    <xf numFmtId="0" fontId="1" fillId="10" borderId="14" xfId="0" applyFont="1" applyFill="1" applyBorder="1" applyAlignment="1">
      <alignment horizontal="center"/>
    </xf>
    <xf numFmtId="0" fontId="1" fillId="9" borderId="43" xfId="0" applyFont="1" applyFill="1" applyBorder="1" applyAlignment="1">
      <alignment horizontal="center"/>
    </xf>
    <xf numFmtId="2" fontId="0" fillId="0" borderId="36" xfId="0" applyNumberFormat="1" applyBorder="1" applyAlignment="1" applyProtection="1">
      <alignment horizontal="center"/>
      <protection locked="0"/>
    </xf>
    <xf numFmtId="2" fontId="0" fillId="0" borderId="3" xfId="0" applyNumberFormat="1" applyBorder="1" applyAlignment="1" applyProtection="1">
      <alignment horizontal="center"/>
      <protection locked="0"/>
    </xf>
    <xf numFmtId="164" fontId="1" fillId="0" borderId="31" xfId="0" applyNumberFormat="1" applyFont="1" applyBorder="1" applyAlignment="1">
      <alignment horizontal="center"/>
    </xf>
    <xf numFmtId="164" fontId="1" fillId="0" borderId="34" xfId="0" applyNumberFormat="1" applyFont="1" applyBorder="1" applyAlignment="1">
      <alignment horizontal="center"/>
    </xf>
    <xf numFmtId="164" fontId="1" fillId="0" borderId="32" xfId="0" applyNumberFormat="1" applyFont="1" applyBorder="1" applyAlignment="1">
      <alignment horizontal="center"/>
    </xf>
    <xf numFmtId="2" fontId="0" fillId="0" borderId="44" xfId="0" applyNumberFormat="1" applyBorder="1" applyAlignment="1" applyProtection="1">
      <alignment horizontal="center"/>
      <protection locked="0"/>
    </xf>
    <xf numFmtId="2" fontId="0" fillId="0" borderId="45" xfId="0" applyNumberFormat="1" applyBorder="1" applyAlignment="1" applyProtection="1">
      <alignment horizontal="center"/>
      <protection locked="0"/>
    </xf>
    <xf numFmtId="2" fontId="0" fillId="0" borderId="5" xfId="0" applyNumberFormat="1" applyBorder="1" applyAlignment="1" applyProtection="1">
      <alignment horizontal="center"/>
      <protection locked="0"/>
    </xf>
    <xf numFmtId="2" fontId="0" fillId="0" borderId="14" xfId="0" applyNumberFormat="1" applyBorder="1" applyAlignment="1">
      <alignment horizontal="center"/>
    </xf>
    <xf numFmtId="2" fontId="0" fillId="0" borderId="15" xfId="0" applyNumberFormat="1" applyBorder="1" applyAlignment="1">
      <alignment horizontal="center"/>
    </xf>
    <xf numFmtId="0" fontId="0" fillId="0" borderId="0" xfId="0" applyAlignment="1">
      <alignment vertical="center"/>
    </xf>
    <xf numFmtId="0" fontId="1" fillId="0" borderId="7" xfId="0" applyFont="1" applyBorder="1" applyAlignment="1">
      <alignment vertical="center"/>
    </xf>
    <xf numFmtId="0" fontId="0" fillId="0" borderId="17" xfId="0" applyBorder="1" applyAlignment="1" applyProtection="1">
      <alignment horizontal="center" vertical="center"/>
      <protection locked="0"/>
    </xf>
    <xf numFmtId="0" fontId="1" fillId="0" borderId="10" xfId="0" applyFont="1" applyBorder="1" applyAlignment="1">
      <alignment vertical="center"/>
    </xf>
    <xf numFmtId="0" fontId="0" fillId="0" borderId="2" xfId="0" applyBorder="1" applyAlignment="1" applyProtection="1">
      <alignment horizontal="center" vertical="center"/>
      <protection locked="0"/>
    </xf>
    <xf numFmtId="0" fontId="1" fillId="0" borderId="12" xfId="0" applyFont="1" applyBorder="1" applyAlignment="1">
      <alignment vertical="center"/>
    </xf>
    <xf numFmtId="0" fontId="0" fillId="0" borderId="13" xfId="0" applyBorder="1" applyAlignment="1" applyProtection="1">
      <alignment horizontal="center" vertical="center"/>
      <protection locked="0"/>
    </xf>
    <xf numFmtId="0" fontId="14" fillId="6" borderId="38" xfId="1" applyFont="1" applyFill="1" applyBorder="1" applyAlignment="1">
      <alignment horizontal="center" vertical="center"/>
    </xf>
    <xf numFmtId="0" fontId="14" fillId="11" borderId="31" xfId="1" applyFont="1" applyFill="1" applyBorder="1" applyAlignment="1">
      <alignment horizontal="center" vertical="center"/>
    </xf>
    <xf numFmtId="0" fontId="14" fillId="11" borderId="34" xfId="1" applyFont="1" applyFill="1" applyBorder="1" applyAlignment="1">
      <alignment horizontal="center" vertical="center"/>
    </xf>
    <xf numFmtId="0" fontId="14" fillId="11" borderId="32" xfId="1" applyFont="1" applyFill="1" applyBorder="1" applyAlignment="1">
      <alignment horizontal="center" vertical="center"/>
    </xf>
    <xf numFmtId="0" fontId="1" fillId="8" borderId="15" xfId="0" applyFont="1" applyFill="1" applyBorder="1" applyAlignment="1" applyProtection="1">
      <alignment horizontal="center"/>
      <protection locked="0"/>
    </xf>
    <xf numFmtId="2" fontId="0" fillId="0" borderId="22" xfId="0" applyNumberFormat="1" applyBorder="1" applyAlignment="1">
      <alignment horizontal="center"/>
    </xf>
    <xf numFmtId="0" fontId="16" fillId="0" borderId="7" xfId="0" applyFont="1" applyBorder="1"/>
    <xf numFmtId="0" fontId="16" fillId="0" borderId="47" xfId="0" applyFont="1" applyBorder="1"/>
    <xf numFmtId="0" fontId="16" fillId="0" borderId="49" xfId="0" applyFont="1" applyBorder="1"/>
    <xf numFmtId="164" fontId="17" fillId="0" borderId="46" xfId="0" applyNumberFormat="1" applyFont="1" applyBorder="1" applyAlignment="1">
      <alignment horizontal="center"/>
    </xf>
    <xf numFmtId="164" fontId="17" fillId="0" borderId="42" xfId="0" applyNumberFormat="1" applyFont="1" applyBorder="1" applyAlignment="1">
      <alignment horizontal="center"/>
    </xf>
    <xf numFmtId="0" fontId="16" fillId="0" borderId="7" xfId="0" applyFont="1" applyBorder="1" applyAlignment="1">
      <alignment vertical="center"/>
    </xf>
    <xf numFmtId="164" fontId="17" fillId="0" borderId="9" xfId="0" applyNumberFormat="1" applyFont="1" applyBorder="1" applyAlignment="1">
      <alignment horizontal="center" vertical="center"/>
    </xf>
    <xf numFmtId="0" fontId="16" fillId="0" borderId="10" xfId="0" applyFont="1" applyBorder="1" applyAlignment="1">
      <alignment vertical="center"/>
    </xf>
    <xf numFmtId="0" fontId="16" fillId="0" borderId="12" xfId="0" applyFont="1" applyBorder="1" applyAlignment="1">
      <alignment vertical="center"/>
    </xf>
    <xf numFmtId="164" fontId="17" fillId="0" borderId="11" xfId="0" applyNumberFormat="1" applyFont="1" applyBorder="1" applyAlignment="1">
      <alignment horizontal="center" vertical="center"/>
    </xf>
    <xf numFmtId="0" fontId="0" fillId="0" borderId="0" xfId="0" applyAlignment="1">
      <alignment horizontal="center" vertical="center" wrapText="1"/>
    </xf>
    <xf numFmtId="0" fontId="1" fillId="12" borderId="0" xfId="0" applyFont="1" applyFill="1" applyAlignment="1">
      <alignment horizontal="center" vertical="center"/>
    </xf>
    <xf numFmtId="0" fontId="1" fillId="12" borderId="0" xfId="0" applyFont="1" applyFill="1" applyAlignment="1">
      <alignment horizontal="center"/>
    </xf>
    <xf numFmtId="164" fontId="1" fillId="0" borderId="39" xfId="0" applyNumberFormat="1" applyFont="1" applyBorder="1" applyAlignment="1">
      <alignment horizontal="center"/>
    </xf>
    <xf numFmtId="164" fontId="17" fillId="0" borderId="48" xfId="0" applyNumberFormat="1" applyFont="1" applyBorder="1" applyAlignment="1">
      <alignment horizontal="center"/>
    </xf>
    <xf numFmtId="164" fontId="1" fillId="0" borderId="42" xfId="0" applyNumberFormat="1" applyFont="1" applyBorder="1" applyAlignment="1">
      <alignment horizontal="center"/>
    </xf>
    <xf numFmtId="164" fontId="1" fillId="0" borderId="25" xfId="0" applyNumberFormat="1" applyFont="1" applyBorder="1" applyAlignment="1">
      <alignment horizontal="center"/>
    </xf>
    <xf numFmtId="164" fontId="1" fillId="6" borderId="38" xfId="0" applyNumberFormat="1" applyFont="1" applyFill="1" applyBorder="1" applyAlignment="1">
      <alignment horizontal="center"/>
    </xf>
    <xf numFmtId="0" fontId="1" fillId="0" borderId="7" xfId="0" applyFont="1" applyBorder="1"/>
    <xf numFmtId="0" fontId="1" fillId="0" borderId="10" xfId="0" applyFont="1" applyBorder="1"/>
    <xf numFmtId="0" fontId="1" fillId="0" borderId="12" xfId="0" applyFont="1" applyBorder="1"/>
    <xf numFmtId="0" fontId="0" fillId="0" borderId="7" xfId="0" applyBorder="1"/>
    <xf numFmtId="164" fontId="1" fillId="0" borderId="11" xfId="0" applyNumberFormat="1" applyFont="1" applyBorder="1" applyAlignment="1">
      <alignment horizontal="center" vertical="center"/>
    </xf>
    <xf numFmtId="164" fontId="1" fillId="0" borderId="19" xfId="0" applyNumberFormat="1" applyFont="1" applyBorder="1" applyAlignment="1">
      <alignment horizontal="center" vertical="center"/>
    </xf>
    <xf numFmtId="0" fontId="1" fillId="12" borderId="0" xfId="0" quotePrefix="1" applyFont="1" applyFill="1" applyAlignment="1">
      <alignment horizontal="center"/>
    </xf>
    <xf numFmtId="164" fontId="1" fillId="2" borderId="9" xfId="0" applyNumberFormat="1" applyFont="1" applyFill="1" applyBorder="1" applyAlignment="1">
      <alignment horizontal="center" vertical="center"/>
    </xf>
    <xf numFmtId="164" fontId="1" fillId="0" borderId="50" xfId="0" applyNumberFormat="1" applyFont="1" applyBorder="1" applyAlignment="1">
      <alignment horizontal="center"/>
    </xf>
    <xf numFmtId="164" fontId="1" fillId="0" borderId="38" xfId="0" applyNumberFormat="1" applyFont="1" applyBorder="1" applyAlignment="1">
      <alignment horizontal="center"/>
    </xf>
    <xf numFmtId="0" fontId="5" fillId="6" borderId="23" xfId="0" applyFont="1" applyFill="1" applyBorder="1" applyAlignment="1">
      <alignment horizontal="center" vertical="center" wrapText="1"/>
    </xf>
    <xf numFmtId="0" fontId="5" fillId="6" borderId="25" xfId="0" applyFont="1" applyFill="1" applyBorder="1" applyAlignment="1">
      <alignment horizontal="center" vertical="center" wrapText="1"/>
    </xf>
    <xf numFmtId="0" fontId="1" fillId="0" borderId="0" xfId="0" applyFont="1" applyAlignment="1">
      <alignment horizontal="left"/>
    </xf>
    <xf numFmtId="0" fontId="0" fillId="0" borderId="0" xfId="0" applyAlignment="1">
      <alignment horizontal="center"/>
    </xf>
    <xf numFmtId="0" fontId="1" fillId="0" borderId="0" xfId="0" applyFont="1" applyAlignment="1">
      <alignment horizontal="center"/>
    </xf>
    <xf numFmtId="0" fontId="0" fillId="0" borderId="0" xfId="0" applyAlignment="1">
      <alignment horizontal="right"/>
    </xf>
    <xf numFmtId="0" fontId="0" fillId="0" borderId="39" xfId="0" applyBorder="1" applyAlignment="1">
      <alignment horizontal="right"/>
    </xf>
    <xf numFmtId="0" fontId="8" fillId="7" borderId="23" xfId="0" applyFont="1" applyFill="1" applyBorder="1" applyAlignment="1">
      <alignment horizontal="center"/>
    </xf>
    <xf numFmtId="0" fontId="8" fillId="7" borderId="24" xfId="0" applyFont="1" applyFill="1" applyBorder="1" applyAlignment="1">
      <alignment horizontal="center"/>
    </xf>
    <xf numFmtId="0" fontId="8" fillId="7" borderId="25" xfId="0" applyFont="1" applyFill="1" applyBorder="1" applyAlignment="1">
      <alignment horizontal="center"/>
    </xf>
    <xf numFmtId="0" fontId="5" fillId="6" borderId="23" xfId="0" applyFont="1" applyFill="1" applyBorder="1" applyAlignment="1" applyProtection="1">
      <alignment horizontal="center" vertical="center"/>
      <protection locked="0"/>
    </xf>
    <xf numFmtId="0" fontId="5" fillId="6" borderId="24" xfId="0" applyFont="1" applyFill="1" applyBorder="1" applyAlignment="1" applyProtection="1">
      <alignment horizontal="center" vertical="center"/>
      <protection locked="0"/>
    </xf>
    <xf numFmtId="0" fontId="5" fillId="6" borderId="25" xfId="0" applyFont="1" applyFill="1" applyBorder="1" applyAlignment="1" applyProtection="1">
      <alignment horizontal="center" vertical="center"/>
      <protection locked="0"/>
    </xf>
    <xf numFmtId="0" fontId="1" fillId="0" borderId="23" xfId="0" applyFont="1" applyBorder="1" applyAlignment="1" applyProtection="1">
      <alignment horizontal="center"/>
      <protection locked="0"/>
    </xf>
    <xf numFmtId="0" fontId="1" fillId="0" borderId="25" xfId="0" applyFont="1" applyBorder="1" applyAlignment="1" applyProtection="1">
      <alignment horizontal="center"/>
      <protection locked="0"/>
    </xf>
    <xf numFmtId="0" fontId="5" fillId="0" borderId="40" xfId="0" applyFont="1" applyBorder="1" applyAlignment="1" applyProtection="1">
      <alignment horizontal="center"/>
      <protection locked="0"/>
    </xf>
    <xf numFmtId="0" fontId="5" fillId="0" borderId="41" xfId="0" applyFont="1" applyBorder="1" applyAlignment="1" applyProtection="1">
      <alignment horizontal="center"/>
      <protection locked="0"/>
    </xf>
    <xf numFmtId="0" fontId="5" fillId="0" borderId="42" xfId="0" applyFont="1" applyBorder="1" applyAlignment="1" applyProtection="1">
      <alignment horizontal="center"/>
      <protection locked="0"/>
    </xf>
    <xf numFmtId="0" fontId="15" fillId="7" borderId="26" xfId="1" applyFont="1" applyFill="1" applyBorder="1" applyAlignment="1">
      <alignment horizontal="center" vertical="center"/>
    </xf>
    <xf numFmtId="0" fontId="15" fillId="7" borderId="28" xfId="1" applyFont="1" applyFill="1" applyBorder="1" applyAlignment="1">
      <alignment horizontal="center" vertical="center"/>
    </xf>
    <xf numFmtId="0" fontId="15" fillId="7" borderId="40" xfId="1" applyFont="1" applyFill="1" applyBorder="1" applyAlignment="1">
      <alignment horizontal="center" vertical="center"/>
    </xf>
    <xf numFmtId="0" fontId="15" fillId="7" borderId="42" xfId="1" applyFont="1" applyFill="1" applyBorder="1" applyAlignment="1">
      <alignment horizontal="center" vertical="center"/>
    </xf>
    <xf numFmtId="0" fontId="5" fillId="0" borderId="23" xfId="0" applyFont="1" applyBorder="1" applyAlignment="1">
      <alignment horizontal="center" vertical="center" wrapText="1"/>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1" fillId="0" borderId="23" xfId="0" applyFont="1" applyBorder="1" applyAlignment="1">
      <alignment horizontal="center"/>
    </xf>
    <xf numFmtId="0" fontId="1" fillId="0" borderId="25" xfId="0" applyFont="1" applyBorder="1" applyAlignment="1">
      <alignment horizontal="center"/>
    </xf>
    <xf numFmtId="0" fontId="5" fillId="6" borderId="23" xfId="0" applyFont="1" applyFill="1" applyBorder="1" applyAlignment="1">
      <alignment horizontal="center" vertical="center"/>
    </xf>
    <xf numFmtId="0" fontId="5" fillId="6" borderId="24" xfId="0" applyFont="1" applyFill="1" applyBorder="1" applyAlignment="1">
      <alignment horizontal="center" vertical="center"/>
    </xf>
    <xf numFmtId="0" fontId="5" fillId="6" borderId="25" xfId="0" applyFont="1" applyFill="1" applyBorder="1" applyAlignment="1">
      <alignment horizontal="center" vertical="center"/>
    </xf>
    <xf numFmtId="0" fontId="5" fillId="0" borderId="40" xfId="0" applyFont="1" applyBorder="1" applyAlignment="1">
      <alignment horizontal="center"/>
    </xf>
    <xf numFmtId="0" fontId="5" fillId="0" borderId="41" xfId="0" applyFont="1" applyBorder="1" applyAlignment="1">
      <alignment horizontal="center"/>
    </xf>
    <xf numFmtId="0" fontId="5" fillId="0" borderId="42" xfId="0" applyFont="1" applyBorder="1" applyAlignment="1">
      <alignment horizontal="center"/>
    </xf>
    <xf numFmtId="0" fontId="1" fillId="0" borderId="0" xfId="0" applyFont="1" applyAlignment="1">
      <alignment horizontal="center" vertical="top" wrapText="1"/>
    </xf>
    <xf numFmtId="0" fontId="1" fillId="0" borderId="0" xfId="0" applyFont="1" applyAlignment="1">
      <alignment horizontal="center" vertical="top"/>
    </xf>
    <xf numFmtId="0" fontId="1" fillId="5" borderId="8" xfId="0" applyFont="1" applyFill="1" applyBorder="1" applyAlignment="1">
      <alignment horizontal="center" vertical="center" wrapText="1"/>
    </xf>
    <xf numFmtId="0" fontId="1" fillId="5" borderId="18" xfId="0" applyFont="1" applyFill="1" applyBorder="1" applyAlignment="1">
      <alignment horizontal="center" vertical="center"/>
    </xf>
    <xf numFmtId="0" fontId="1" fillId="5" borderId="9" xfId="0" applyFont="1" applyFill="1" applyBorder="1" applyAlignment="1">
      <alignment horizontal="center" vertical="center" wrapText="1"/>
    </xf>
    <xf numFmtId="0" fontId="1" fillId="5" borderId="19" xfId="0" applyFont="1" applyFill="1" applyBorder="1" applyAlignment="1">
      <alignment horizontal="center" vertical="center"/>
    </xf>
    <xf numFmtId="0" fontId="5" fillId="4" borderId="23" xfId="0" applyFont="1" applyFill="1" applyBorder="1" applyAlignment="1">
      <alignment horizontal="center" vertical="center"/>
    </xf>
    <xf numFmtId="0" fontId="5" fillId="4" borderId="24" xfId="0" applyFont="1" applyFill="1" applyBorder="1" applyAlignment="1">
      <alignment horizontal="center" vertical="center"/>
    </xf>
    <xf numFmtId="0" fontId="1" fillId="5" borderId="7" xfId="0" applyFont="1" applyFill="1" applyBorder="1" applyAlignment="1">
      <alignment horizontal="center" vertical="center" wrapText="1"/>
    </xf>
    <xf numFmtId="0" fontId="1" fillId="5" borderId="12" xfId="0" applyFont="1" applyFill="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7" xfId="0" applyFont="1" applyBorder="1" applyAlignment="1">
      <alignment horizontal="center" vertical="center"/>
    </xf>
    <xf numFmtId="0" fontId="5" fillId="0" borderId="29" xfId="0" applyFont="1" applyBorder="1" applyAlignment="1">
      <alignment horizontal="center" vertical="center"/>
    </xf>
    <xf numFmtId="0" fontId="5" fillId="0" borderId="17" xfId="0" applyFont="1" applyBorder="1" applyAlignment="1">
      <alignment horizontal="center" vertical="center"/>
    </xf>
    <xf numFmtId="0" fontId="5" fillId="0" borderId="5" xfId="0" applyFont="1" applyBorder="1" applyAlignment="1">
      <alignment horizontal="center" vertical="center"/>
    </xf>
    <xf numFmtId="0" fontId="5" fillId="3" borderId="23" xfId="0" applyFont="1" applyFill="1" applyBorder="1" applyAlignment="1">
      <alignment horizontal="center" vertical="center"/>
    </xf>
    <xf numFmtId="0" fontId="5" fillId="9" borderId="24" xfId="0" applyFont="1" applyFill="1" applyBorder="1" applyAlignment="1">
      <alignment horizontal="center" vertical="center"/>
    </xf>
    <xf numFmtId="0" fontId="5" fillId="9" borderId="25"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0" fillId="8" borderId="26" xfId="0" applyFill="1" applyBorder="1" applyAlignment="1">
      <alignment horizontal="center" vertical="center" wrapText="1"/>
    </xf>
    <xf numFmtId="0" fontId="0" fillId="8" borderId="27" xfId="0" applyFill="1" applyBorder="1" applyAlignment="1">
      <alignment horizontal="center" vertical="center"/>
    </xf>
    <xf numFmtId="0" fontId="0" fillId="8" borderId="28" xfId="0" applyFill="1" applyBorder="1" applyAlignment="1">
      <alignment horizontal="center" vertical="center"/>
    </xf>
    <xf numFmtId="0" fontId="0" fillId="8" borderId="40" xfId="0" applyFill="1" applyBorder="1" applyAlignment="1">
      <alignment horizontal="center" vertical="center"/>
    </xf>
    <xf numFmtId="0" fontId="0" fillId="8" borderId="41" xfId="0" applyFill="1" applyBorder="1" applyAlignment="1">
      <alignment horizontal="center" vertical="center"/>
    </xf>
    <xf numFmtId="0" fontId="0" fillId="8" borderId="42" xfId="0" applyFill="1" applyBorder="1" applyAlignment="1">
      <alignment horizontal="center" vertical="center"/>
    </xf>
    <xf numFmtId="0" fontId="1" fillId="5" borderId="31" xfId="0" applyFont="1" applyFill="1" applyBorder="1" applyAlignment="1">
      <alignment horizontal="center" vertical="center" wrapText="1"/>
    </xf>
    <xf numFmtId="0" fontId="1" fillId="5" borderId="32" xfId="0" applyFont="1" applyFill="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cellXfs>
  <cellStyles count="2">
    <cellStyle name="Lien hypertexte" xfId="1" builtinId="8"/>
    <cellStyle name="Normal" xfId="0" builtinId="0"/>
  </cellStyles>
  <dxfs count="227">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b/>
        <i val="0"/>
        <color theme="0"/>
      </font>
      <fill>
        <patternFill>
          <bgColor rgb="FFFF0000"/>
        </patternFill>
      </fill>
    </dxf>
    <dxf>
      <font>
        <b/>
        <i val="0"/>
        <color rgb="FF9C0006"/>
      </font>
      <fill>
        <patternFill>
          <bgColor rgb="FFFFC7CE"/>
        </patternFill>
      </fill>
    </dxf>
    <dxf>
      <font>
        <b/>
        <i val="0"/>
        <color theme="0"/>
      </font>
      <fill>
        <patternFill>
          <bgColor rgb="FFFF00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0000"/>
        </patternFill>
      </fill>
    </dxf>
    <dxf>
      <font>
        <b/>
        <i val="0"/>
        <color theme="0"/>
      </font>
      <fill>
        <patternFill>
          <bgColor rgb="FFFF0000"/>
        </patternFill>
      </fill>
    </dxf>
    <dxf>
      <font>
        <b/>
        <i val="0"/>
        <color theme="0"/>
      </font>
      <fill>
        <patternFill>
          <bgColor rgb="FFFF0000"/>
        </patternFill>
      </fill>
    </dxf>
    <dxf>
      <font>
        <color rgb="FF9C5700"/>
      </font>
      <fill>
        <patternFill>
          <bgColor rgb="FFFFEB9C"/>
        </patternFill>
      </fill>
    </dxf>
    <dxf>
      <font>
        <b/>
        <i val="0"/>
        <color theme="0"/>
      </font>
      <fill>
        <patternFill>
          <bgColor rgb="FFFF0000"/>
        </patternFill>
      </fill>
    </dxf>
    <dxf>
      <font>
        <b/>
        <i val="0"/>
        <color rgb="FF0070C0"/>
      </font>
    </dxf>
    <dxf>
      <font>
        <b/>
        <i val="0"/>
        <color rgb="FFFF0000"/>
      </font>
    </dxf>
    <dxf>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9C0006"/>
      </font>
      <fill>
        <patternFill>
          <bgColor rgb="FFFFC7CE"/>
        </patternFill>
      </fill>
    </dxf>
    <dxf>
      <font>
        <b/>
        <i val="0"/>
        <color theme="0"/>
      </font>
      <fill>
        <patternFill>
          <bgColor rgb="FFFF00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0000"/>
        </patternFill>
      </fill>
    </dxf>
    <dxf>
      <font>
        <b/>
        <i val="0"/>
        <color theme="0"/>
      </font>
      <fill>
        <patternFill>
          <bgColor rgb="FFFF0000"/>
        </patternFill>
      </fill>
    </dxf>
    <dxf>
      <font>
        <b/>
        <i val="0"/>
        <color theme="0"/>
      </font>
      <fill>
        <patternFill>
          <bgColor rgb="FFFF0000"/>
        </patternFill>
      </fill>
    </dxf>
    <dxf>
      <font>
        <color rgb="FF9C5700"/>
      </font>
      <fill>
        <patternFill>
          <bgColor rgb="FFFFEB9C"/>
        </patternFill>
      </fill>
    </dxf>
    <dxf>
      <font>
        <b/>
        <i val="0"/>
        <color theme="0"/>
      </font>
      <fill>
        <patternFill>
          <bgColor rgb="FFFF0000"/>
        </patternFill>
      </fill>
    </dxf>
    <dxf>
      <font>
        <b/>
        <i val="0"/>
        <color rgb="FF0070C0"/>
      </font>
    </dxf>
    <dxf>
      <font>
        <b/>
        <i val="0"/>
        <color rgb="FFFF0000"/>
      </font>
    </dxf>
    <dxf>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9C0006"/>
      </font>
      <fill>
        <patternFill>
          <bgColor rgb="FFFFC7CE"/>
        </patternFill>
      </fill>
    </dxf>
    <dxf>
      <font>
        <b/>
        <i val="0"/>
        <color theme="0"/>
      </font>
      <fill>
        <patternFill>
          <bgColor rgb="FFFF00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0000"/>
        </patternFill>
      </fill>
    </dxf>
    <dxf>
      <font>
        <b/>
        <i val="0"/>
        <color theme="0"/>
      </font>
      <fill>
        <patternFill>
          <bgColor rgb="FFFF0000"/>
        </patternFill>
      </fill>
    </dxf>
    <dxf>
      <font>
        <b/>
        <i val="0"/>
        <color theme="0"/>
      </font>
      <fill>
        <patternFill>
          <bgColor rgb="FFFF0000"/>
        </patternFill>
      </fill>
    </dxf>
    <dxf>
      <font>
        <color rgb="FF9C5700"/>
      </font>
      <fill>
        <patternFill>
          <bgColor rgb="FFFFEB9C"/>
        </patternFill>
      </fill>
    </dxf>
    <dxf>
      <font>
        <b/>
        <i val="0"/>
        <color theme="0"/>
      </font>
      <fill>
        <patternFill>
          <bgColor rgb="FFFF0000"/>
        </patternFill>
      </fill>
    </dxf>
    <dxf>
      <font>
        <b/>
        <i val="0"/>
        <color rgb="FF0070C0"/>
      </font>
    </dxf>
    <dxf>
      <font>
        <b/>
        <i val="0"/>
        <color rgb="FFFF0000"/>
      </font>
    </dxf>
    <dxf>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9C0006"/>
      </font>
      <fill>
        <patternFill>
          <bgColor rgb="FFFFC7CE"/>
        </patternFill>
      </fill>
    </dxf>
    <dxf>
      <font>
        <b/>
        <i val="0"/>
        <color theme="0"/>
      </font>
      <fill>
        <patternFill>
          <bgColor rgb="FFFF00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0000"/>
        </patternFill>
      </fill>
    </dxf>
    <dxf>
      <font>
        <b/>
        <i val="0"/>
        <color theme="0"/>
      </font>
      <fill>
        <patternFill>
          <bgColor rgb="FFFF0000"/>
        </patternFill>
      </fill>
    </dxf>
    <dxf>
      <font>
        <b/>
        <i val="0"/>
        <color theme="0"/>
      </font>
      <fill>
        <patternFill>
          <bgColor rgb="FFFF0000"/>
        </patternFill>
      </fill>
    </dxf>
    <dxf>
      <font>
        <color rgb="FF9C5700"/>
      </font>
      <fill>
        <patternFill>
          <bgColor rgb="FFFFEB9C"/>
        </patternFill>
      </fill>
    </dxf>
    <dxf>
      <font>
        <b/>
        <i val="0"/>
        <color theme="0"/>
      </font>
      <fill>
        <patternFill>
          <bgColor rgb="FFFF0000"/>
        </patternFill>
      </fill>
    </dxf>
    <dxf>
      <font>
        <b/>
        <i val="0"/>
        <color rgb="FF0070C0"/>
      </font>
    </dxf>
    <dxf>
      <font>
        <b/>
        <i val="0"/>
        <color rgb="FFFF0000"/>
      </font>
    </dxf>
    <dxf>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9C0006"/>
      </font>
      <fill>
        <patternFill>
          <bgColor rgb="FFFFC7CE"/>
        </patternFill>
      </fill>
    </dxf>
    <dxf>
      <font>
        <b/>
        <i val="0"/>
        <color theme="0"/>
      </font>
      <fill>
        <patternFill>
          <bgColor rgb="FFFF00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0000"/>
        </patternFill>
      </fill>
    </dxf>
    <dxf>
      <font>
        <b/>
        <i val="0"/>
        <color theme="0"/>
      </font>
      <fill>
        <patternFill>
          <bgColor rgb="FFFF0000"/>
        </patternFill>
      </fill>
    </dxf>
    <dxf>
      <font>
        <b/>
        <i val="0"/>
        <color theme="0"/>
      </font>
      <fill>
        <patternFill>
          <bgColor rgb="FFFF0000"/>
        </patternFill>
      </fill>
    </dxf>
    <dxf>
      <font>
        <color rgb="FF9C5700"/>
      </font>
      <fill>
        <patternFill>
          <bgColor rgb="FFFFEB9C"/>
        </patternFill>
      </fill>
    </dxf>
    <dxf>
      <font>
        <b/>
        <i val="0"/>
        <color theme="0"/>
      </font>
      <fill>
        <patternFill>
          <bgColor rgb="FFFF0000"/>
        </patternFill>
      </fill>
    </dxf>
    <dxf>
      <font>
        <b/>
        <i val="0"/>
        <color rgb="FF0070C0"/>
      </font>
    </dxf>
    <dxf>
      <font>
        <b/>
        <i val="0"/>
        <color rgb="FFFF0000"/>
      </font>
    </dxf>
    <dxf>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9C0006"/>
      </font>
      <fill>
        <patternFill>
          <bgColor rgb="FFFFC7CE"/>
        </patternFill>
      </fill>
    </dxf>
    <dxf>
      <font>
        <b/>
        <i val="0"/>
        <color theme="0"/>
      </font>
      <fill>
        <patternFill>
          <bgColor rgb="FFFF00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0000"/>
        </patternFill>
      </fill>
    </dxf>
    <dxf>
      <font>
        <b/>
        <i val="0"/>
        <color theme="0"/>
      </font>
      <fill>
        <patternFill>
          <bgColor rgb="FFFF0000"/>
        </patternFill>
      </fill>
    </dxf>
    <dxf>
      <font>
        <b/>
        <i val="0"/>
        <color theme="0"/>
      </font>
      <fill>
        <patternFill>
          <bgColor rgb="FFFF0000"/>
        </patternFill>
      </fill>
    </dxf>
    <dxf>
      <font>
        <color rgb="FF9C5700"/>
      </font>
      <fill>
        <patternFill>
          <bgColor rgb="FFFFEB9C"/>
        </patternFill>
      </fill>
    </dxf>
    <dxf>
      <font>
        <b/>
        <i val="0"/>
        <color theme="0"/>
      </font>
      <fill>
        <patternFill>
          <bgColor rgb="FFFF0000"/>
        </patternFill>
      </fill>
    </dxf>
    <dxf>
      <font>
        <b/>
        <i val="0"/>
        <color rgb="FF0070C0"/>
      </font>
    </dxf>
    <dxf>
      <font>
        <b/>
        <i val="0"/>
        <color rgb="FFFF0000"/>
      </font>
    </dxf>
    <dxf>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9C0006"/>
      </font>
      <fill>
        <patternFill>
          <bgColor rgb="FFFFC7CE"/>
        </patternFill>
      </fill>
    </dxf>
    <dxf>
      <font>
        <b/>
        <i val="0"/>
        <color theme="0"/>
      </font>
      <fill>
        <patternFill>
          <bgColor rgb="FFFF00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0000"/>
        </patternFill>
      </fill>
    </dxf>
    <dxf>
      <font>
        <b/>
        <i val="0"/>
        <color theme="0"/>
      </font>
      <fill>
        <patternFill>
          <bgColor rgb="FFFF0000"/>
        </patternFill>
      </fill>
    </dxf>
    <dxf>
      <font>
        <b/>
        <i val="0"/>
        <color theme="0"/>
      </font>
      <fill>
        <patternFill>
          <bgColor rgb="FFFF0000"/>
        </patternFill>
      </fill>
    </dxf>
    <dxf>
      <font>
        <color rgb="FF9C5700"/>
      </font>
      <fill>
        <patternFill>
          <bgColor rgb="FFFFEB9C"/>
        </patternFill>
      </fill>
    </dxf>
    <dxf>
      <font>
        <b/>
        <i val="0"/>
        <color theme="0"/>
      </font>
      <fill>
        <patternFill>
          <bgColor rgb="FFFF0000"/>
        </patternFill>
      </fill>
    </dxf>
    <dxf>
      <font>
        <b/>
        <i val="0"/>
        <color rgb="FF0070C0"/>
      </font>
    </dxf>
    <dxf>
      <font>
        <b/>
        <i val="0"/>
        <color rgb="FFFF0000"/>
      </font>
    </dxf>
    <dxf>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9C0006"/>
      </font>
      <fill>
        <patternFill>
          <bgColor rgb="FFFFC7CE"/>
        </patternFill>
      </fill>
    </dxf>
    <dxf>
      <font>
        <b/>
        <i val="0"/>
        <color theme="0"/>
      </font>
      <fill>
        <patternFill>
          <bgColor rgb="FFFF00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0000"/>
        </patternFill>
      </fill>
    </dxf>
    <dxf>
      <font>
        <b/>
        <i val="0"/>
        <color theme="0"/>
      </font>
      <fill>
        <patternFill>
          <bgColor rgb="FFFF0000"/>
        </patternFill>
      </fill>
    </dxf>
    <dxf>
      <font>
        <b/>
        <i val="0"/>
        <color theme="0"/>
      </font>
      <fill>
        <patternFill>
          <bgColor rgb="FFFF0000"/>
        </patternFill>
      </fill>
    </dxf>
    <dxf>
      <font>
        <color rgb="FF9C5700"/>
      </font>
      <fill>
        <patternFill>
          <bgColor rgb="FFFFEB9C"/>
        </patternFill>
      </fill>
    </dxf>
    <dxf>
      <font>
        <b/>
        <i val="0"/>
        <color theme="0"/>
      </font>
      <fill>
        <patternFill>
          <bgColor rgb="FFFF0000"/>
        </patternFill>
      </fill>
    </dxf>
    <dxf>
      <font>
        <b/>
        <i val="0"/>
        <color rgb="FF0070C0"/>
      </font>
    </dxf>
    <dxf>
      <font>
        <b/>
        <i val="0"/>
        <color rgb="FFFF0000"/>
      </font>
    </dxf>
    <dxf>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9C0006"/>
      </font>
      <fill>
        <patternFill>
          <bgColor rgb="FFFFC7CE"/>
        </patternFill>
      </fill>
    </dxf>
    <dxf>
      <font>
        <b/>
        <i val="0"/>
        <color theme="0"/>
      </font>
      <fill>
        <patternFill>
          <bgColor rgb="FFFF00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0000"/>
        </patternFill>
      </fill>
    </dxf>
    <dxf>
      <font>
        <b/>
        <i val="0"/>
        <color theme="0"/>
      </font>
      <fill>
        <patternFill>
          <bgColor rgb="FFFF0000"/>
        </patternFill>
      </fill>
    </dxf>
    <dxf>
      <font>
        <b/>
        <i val="0"/>
        <color theme="0"/>
      </font>
      <fill>
        <patternFill>
          <bgColor rgb="FFFF0000"/>
        </patternFill>
      </fill>
    </dxf>
    <dxf>
      <font>
        <color rgb="FF9C5700"/>
      </font>
      <fill>
        <patternFill>
          <bgColor rgb="FFFFEB9C"/>
        </patternFill>
      </fill>
    </dxf>
    <dxf>
      <font>
        <b/>
        <i val="0"/>
        <color theme="0"/>
      </font>
      <fill>
        <patternFill>
          <bgColor rgb="FFFF0000"/>
        </patternFill>
      </fill>
    </dxf>
    <dxf>
      <font>
        <b/>
        <i val="0"/>
        <color rgb="FF0070C0"/>
      </font>
    </dxf>
    <dxf>
      <font>
        <b/>
        <i val="0"/>
        <color rgb="FFFF0000"/>
      </font>
    </dxf>
    <dxf>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9C0006"/>
      </font>
      <fill>
        <patternFill>
          <bgColor rgb="FFFFC7CE"/>
        </patternFill>
      </fill>
    </dxf>
    <dxf>
      <font>
        <b/>
        <i val="0"/>
        <color theme="0"/>
      </font>
      <fill>
        <patternFill>
          <bgColor rgb="FFFF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i val="0"/>
        <color theme="0"/>
      </font>
      <fill>
        <patternFill>
          <bgColor rgb="FFFF0000"/>
        </patternFill>
      </fill>
    </dxf>
    <dxf>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rgb="FF9C5700"/>
      </font>
      <fill>
        <patternFill>
          <bgColor rgb="FFFFEB9C"/>
        </patternFill>
      </fill>
    </dxf>
    <dxf>
      <font>
        <b/>
        <i val="0"/>
        <color theme="0"/>
      </font>
      <fill>
        <patternFill>
          <bgColor rgb="FFFF0000"/>
        </patternFill>
      </fill>
    </dxf>
    <dxf>
      <font>
        <b/>
        <i val="0"/>
        <color rgb="FFFF0000"/>
      </font>
    </dxf>
    <dxf>
      <font>
        <b/>
        <i val="0"/>
        <color rgb="FF0070C0"/>
      </font>
    </dxf>
    <dxf>
      <font>
        <b/>
        <i val="0"/>
        <color theme="0"/>
      </font>
      <fill>
        <patternFill>
          <bgColor rgb="FFFF0000"/>
        </patternFill>
      </fill>
    </dxf>
    <dxf>
      <fill>
        <patternFill>
          <bgColor rgb="FFFF0000"/>
        </patternFill>
      </fill>
    </dxf>
    <dxf>
      <font>
        <b/>
        <i val="0"/>
        <color theme="0"/>
      </font>
      <fill>
        <patternFill>
          <bgColor rgb="FFFF0000"/>
        </patternFill>
      </fill>
    </dxf>
    <dxf>
      <font>
        <b/>
        <i val="0"/>
        <color theme="0"/>
      </font>
      <fill>
        <patternFill>
          <bgColor rgb="FFFF0000"/>
        </patternFill>
      </fill>
    </dxf>
    <dxf>
      <font>
        <color rgb="FF9C5700"/>
      </font>
      <fill>
        <patternFill>
          <bgColor rgb="FFFFEB9C"/>
        </patternFill>
      </fill>
    </dxf>
    <dxf>
      <font>
        <color rgb="FF9C5700"/>
      </font>
      <fill>
        <patternFill>
          <bgColor rgb="FFFFEB9C"/>
        </patternFill>
      </fill>
    </dxf>
    <dxf>
      <font>
        <strike val="0"/>
        <outline val="0"/>
        <shadow val="0"/>
        <u val="none"/>
        <vertAlign val="baseline"/>
        <sz val="12"/>
        <color theme="0"/>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8" Type="http://schemas.openxmlformats.org/officeDocument/2006/relationships/hyperlink" Target="#Stats!A292"/><Relationship Id="rId3" Type="http://schemas.openxmlformats.org/officeDocument/2006/relationships/hyperlink" Target="#Stats!A92"/><Relationship Id="rId7" Type="http://schemas.openxmlformats.org/officeDocument/2006/relationships/hyperlink" Target="#Stats!A252"/><Relationship Id="rId2" Type="http://schemas.openxmlformats.org/officeDocument/2006/relationships/hyperlink" Target="#Stats!A52"/><Relationship Id="rId1" Type="http://schemas.openxmlformats.org/officeDocument/2006/relationships/hyperlink" Target="#Stats!A12"/><Relationship Id="rId6" Type="http://schemas.openxmlformats.org/officeDocument/2006/relationships/hyperlink" Target="#Stats!A212"/><Relationship Id="rId5" Type="http://schemas.openxmlformats.org/officeDocument/2006/relationships/hyperlink" Target="#Stats!A172"/><Relationship Id="rId10" Type="http://schemas.openxmlformats.org/officeDocument/2006/relationships/hyperlink" Target="#Stats!A372"/><Relationship Id="rId4" Type="http://schemas.openxmlformats.org/officeDocument/2006/relationships/hyperlink" Target="#Stats!A132"/><Relationship Id="rId9" Type="http://schemas.openxmlformats.org/officeDocument/2006/relationships/hyperlink" Target="#Stats!A332"/></Relationships>
</file>

<file path=xl/drawings/drawing1.xml><?xml version="1.0" encoding="utf-8"?>
<xdr:wsDr xmlns:xdr="http://schemas.openxmlformats.org/drawingml/2006/spreadsheetDrawing" xmlns:a="http://schemas.openxmlformats.org/drawingml/2006/main">
  <xdr:twoCellAnchor>
    <xdr:from>
      <xdr:col>1</xdr:col>
      <xdr:colOff>495300</xdr:colOff>
      <xdr:row>6</xdr:row>
      <xdr:rowOff>0</xdr:rowOff>
    </xdr:from>
    <xdr:to>
      <xdr:col>1</xdr:col>
      <xdr:colOff>963300</xdr:colOff>
      <xdr:row>7</xdr:row>
      <xdr:rowOff>83820</xdr:rowOff>
    </xdr:to>
    <xdr:sp macro="" textlink="">
      <xdr:nvSpPr>
        <xdr:cNvPr id="2" name="Organigramme : Bande perforée 1">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a:off x="944880" y="1264920"/>
          <a:ext cx="468000" cy="289560"/>
        </a:xfrm>
        <a:prstGeom prst="flowChartPunchedTape">
          <a:avLst/>
        </a:prstGeom>
      </xdr:spPr>
      <xdr:style>
        <a:lnRef idx="1">
          <a:schemeClr val="accent6"/>
        </a:lnRef>
        <a:fillRef idx="2">
          <a:schemeClr val="accent6"/>
        </a:fillRef>
        <a:effectRef idx="1">
          <a:schemeClr val="accent6"/>
        </a:effectRef>
        <a:fontRef idx="minor">
          <a:schemeClr val="dk1"/>
        </a:fontRef>
      </xdr:style>
      <xdr:txBody>
        <a:bodyPr vertOverflow="clip" rtlCol="0" anchor="ctr"/>
        <a:lstStyle/>
        <a:p>
          <a:pPr algn="ctr"/>
          <a:r>
            <a:rPr lang="fr-FR" sz="1100"/>
            <a:t>G1</a:t>
          </a:r>
        </a:p>
      </xdr:txBody>
    </xdr:sp>
    <xdr:clientData/>
  </xdr:twoCellAnchor>
  <xdr:twoCellAnchor>
    <xdr:from>
      <xdr:col>1</xdr:col>
      <xdr:colOff>955040</xdr:colOff>
      <xdr:row>6</xdr:row>
      <xdr:rowOff>0</xdr:rowOff>
    </xdr:from>
    <xdr:to>
      <xdr:col>1</xdr:col>
      <xdr:colOff>1423040</xdr:colOff>
      <xdr:row>7</xdr:row>
      <xdr:rowOff>83820</xdr:rowOff>
    </xdr:to>
    <xdr:sp macro="" textlink="">
      <xdr:nvSpPr>
        <xdr:cNvPr id="3" name="Organigramme : Bande perforée 2">
          <a:hlinkClick xmlns:r="http://schemas.openxmlformats.org/officeDocument/2006/relationships" r:id="rId2"/>
          <a:extLst>
            <a:ext uri="{FF2B5EF4-FFF2-40B4-BE49-F238E27FC236}">
              <a16:creationId xmlns:a16="http://schemas.microsoft.com/office/drawing/2014/main" id="{00000000-0008-0000-0C00-000003000000}"/>
            </a:ext>
          </a:extLst>
        </xdr:cNvPr>
        <xdr:cNvSpPr/>
      </xdr:nvSpPr>
      <xdr:spPr>
        <a:xfrm>
          <a:off x="1404620" y="1264920"/>
          <a:ext cx="468000" cy="289560"/>
        </a:xfrm>
        <a:prstGeom prst="flowChartPunchedTape">
          <a:avLst/>
        </a:prstGeom>
      </xdr:spPr>
      <xdr:style>
        <a:lnRef idx="1">
          <a:schemeClr val="accent6"/>
        </a:lnRef>
        <a:fillRef idx="2">
          <a:schemeClr val="accent6"/>
        </a:fillRef>
        <a:effectRef idx="1">
          <a:schemeClr val="accent6"/>
        </a:effectRef>
        <a:fontRef idx="minor">
          <a:schemeClr val="dk1"/>
        </a:fontRef>
      </xdr:style>
      <xdr:txBody>
        <a:bodyPr vertOverflow="clip" rtlCol="0" anchor="ctr"/>
        <a:lstStyle/>
        <a:p>
          <a:pPr algn="ctr"/>
          <a:r>
            <a:rPr lang="fr-FR" sz="1100"/>
            <a:t>G2</a:t>
          </a:r>
        </a:p>
      </xdr:txBody>
    </xdr:sp>
    <xdr:clientData/>
  </xdr:twoCellAnchor>
  <xdr:twoCellAnchor>
    <xdr:from>
      <xdr:col>1</xdr:col>
      <xdr:colOff>1414780</xdr:colOff>
      <xdr:row>6</xdr:row>
      <xdr:rowOff>0</xdr:rowOff>
    </xdr:from>
    <xdr:to>
      <xdr:col>1</xdr:col>
      <xdr:colOff>1882780</xdr:colOff>
      <xdr:row>7</xdr:row>
      <xdr:rowOff>83820</xdr:rowOff>
    </xdr:to>
    <xdr:sp macro="" textlink="">
      <xdr:nvSpPr>
        <xdr:cNvPr id="4" name="Organigramme : Bande perforée 3">
          <a:hlinkClick xmlns:r="http://schemas.openxmlformats.org/officeDocument/2006/relationships" r:id="rId3"/>
          <a:extLst>
            <a:ext uri="{FF2B5EF4-FFF2-40B4-BE49-F238E27FC236}">
              <a16:creationId xmlns:a16="http://schemas.microsoft.com/office/drawing/2014/main" id="{00000000-0008-0000-0C00-000004000000}"/>
            </a:ext>
          </a:extLst>
        </xdr:cNvPr>
        <xdr:cNvSpPr/>
      </xdr:nvSpPr>
      <xdr:spPr>
        <a:xfrm>
          <a:off x="1864360" y="1264920"/>
          <a:ext cx="468000" cy="289560"/>
        </a:xfrm>
        <a:prstGeom prst="flowChartPunchedTape">
          <a:avLst/>
        </a:prstGeom>
      </xdr:spPr>
      <xdr:style>
        <a:lnRef idx="1">
          <a:schemeClr val="accent6"/>
        </a:lnRef>
        <a:fillRef idx="2">
          <a:schemeClr val="accent6"/>
        </a:fillRef>
        <a:effectRef idx="1">
          <a:schemeClr val="accent6"/>
        </a:effectRef>
        <a:fontRef idx="minor">
          <a:schemeClr val="dk1"/>
        </a:fontRef>
      </xdr:style>
      <xdr:txBody>
        <a:bodyPr vertOverflow="clip" rtlCol="0" anchor="ctr"/>
        <a:lstStyle/>
        <a:p>
          <a:pPr algn="ctr"/>
          <a:r>
            <a:rPr lang="fr-FR" sz="1100"/>
            <a:t>G3</a:t>
          </a:r>
        </a:p>
      </xdr:txBody>
    </xdr:sp>
    <xdr:clientData/>
  </xdr:twoCellAnchor>
  <xdr:twoCellAnchor>
    <xdr:from>
      <xdr:col>1</xdr:col>
      <xdr:colOff>1874520</xdr:colOff>
      <xdr:row>6</xdr:row>
      <xdr:rowOff>0</xdr:rowOff>
    </xdr:from>
    <xdr:to>
      <xdr:col>2</xdr:col>
      <xdr:colOff>208920</xdr:colOff>
      <xdr:row>7</xdr:row>
      <xdr:rowOff>83820</xdr:rowOff>
    </xdr:to>
    <xdr:sp macro="" textlink="">
      <xdr:nvSpPr>
        <xdr:cNvPr id="5" name="Organigramme : Bande perforée 4">
          <a:hlinkClick xmlns:r="http://schemas.openxmlformats.org/officeDocument/2006/relationships" r:id="rId4"/>
          <a:extLst>
            <a:ext uri="{FF2B5EF4-FFF2-40B4-BE49-F238E27FC236}">
              <a16:creationId xmlns:a16="http://schemas.microsoft.com/office/drawing/2014/main" id="{00000000-0008-0000-0C00-000005000000}"/>
            </a:ext>
          </a:extLst>
        </xdr:cNvPr>
        <xdr:cNvSpPr/>
      </xdr:nvSpPr>
      <xdr:spPr>
        <a:xfrm>
          <a:off x="2324100" y="1264920"/>
          <a:ext cx="468000" cy="289560"/>
        </a:xfrm>
        <a:prstGeom prst="flowChartPunchedTape">
          <a:avLst/>
        </a:prstGeom>
      </xdr:spPr>
      <xdr:style>
        <a:lnRef idx="1">
          <a:schemeClr val="accent6"/>
        </a:lnRef>
        <a:fillRef idx="2">
          <a:schemeClr val="accent6"/>
        </a:fillRef>
        <a:effectRef idx="1">
          <a:schemeClr val="accent6"/>
        </a:effectRef>
        <a:fontRef idx="minor">
          <a:schemeClr val="dk1"/>
        </a:fontRef>
      </xdr:style>
      <xdr:txBody>
        <a:bodyPr vertOverflow="clip" rtlCol="0" anchor="ctr"/>
        <a:lstStyle/>
        <a:p>
          <a:pPr algn="ctr"/>
          <a:r>
            <a:rPr lang="fr-FR" sz="1100"/>
            <a:t>G4</a:t>
          </a:r>
        </a:p>
      </xdr:txBody>
    </xdr:sp>
    <xdr:clientData/>
  </xdr:twoCellAnchor>
  <xdr:twoCellAnchor>
    <xdr:from>
      <xdr:col>2</xdr:col>
      <xdr:colOff>200660</xdr:colOff>
      <xdr:row>6</xdr:row>
      <xdr:rowOff>0</xdr:rowOff>
    </xdr:from>
    <xdr:to>
      <xdr:col>2</xdr:col>
      <xdr:colOff>668660</xdr:colOff>
      <xdr:row>7</xdr:row>
      <xdr:rowOff>83820</xdr:rowOff>
    </xdr:to>
    <xdr:sp macro="" textlink="">
      <xdr:nvSpPr>
        <xdr:cNvPr id="6" name="Organigramme : Bande perforée 5">
          <a:hlinkClick xmlns:r="http://schemas.openxmlformats.org/officeDocument/2006/relationships" r:id="rId5"/>
          <a:extLst>
            <a:ext uri="{FF2B5EF4-FFF2-40B4-BE49-F238E27FC236}">
              <a16:creationId xmlns:a16="http://schemas.microsoft.com/office/drawing/2014/main" id="{00000000-0008-0000-0C00-000006000000}"/>
            </a:ext>
          </a:extLst>
        </xdr:cNvPr>
        <xdr:cNvSpPr/>
      </xdr:nvSpPr>
      <xdr:spPr>
        <a:xfrm>
          <a:off x="2783840" y="1264920"/>
          <a:ext cx="468000" cy="289560"/>
        </a:xfrm>
        <a:prstGeom prst="flowChartPunchedTape">
          <a:avLst/>
        </a:prstGeom>
      </xdr:spPr>
      <xdr:style>
        <a:lnRef idx="1">
          <a:schemeClr val="accent6"/>
        </a:lnRef>
        <a:fillRef idx="2">
          <a:schemeClr val="accent6"/>
        </a:fillRef>
        <a:effectRef idx="1">
          <a:schemeClr val="accent6"/>
        </a:effectRef>
        <a:fontRef idx="minor">
          <a:schemeClr val="dk1"/>
        </a:fontRef>
      </xdr:style>
      <xdr:txBody>
        <a:bodyPr vertOverflow="clip" rtlCol="0" anchor="ctr"/>
        <a:lstStyle/>
        <a:p>
          <a:pPr algn="ctr"/>
          <a:r>
            <a:rPr lang="fr-FR" sz="1100"/>
            <a:t>G5</a:t>
          </a:r>
        </a:p>
      </xdr:txBody>
    </xdr:sp>
    <xdr:clientData/>
  </xdr:twoCellAnchor>
  <xdr:twoCellAnchor>
    <xdr:from>
      <xdr:col>2</xdr:col>
      <xdr:colOff>660400</xdr:colOff>
      <xdr:row>6</xdr:row>
      <xdr:rowOff>0</xdr:rowOff>
    </xdr:from>
    <xdr:to>
      <xdr:col>2</xdr:col>
      <xdr:colOff>1128400</xdr:colOff>
      <xdr:row>7</xdr:row>
      <xdr:rowOff>83820</xdr:rowOff>
    </xdr:to>
    <xdr:sp macro="" textlink="">
      <xdr:nvSpPr>
        <xdr:cNvPr id="7" name="Organigramme : Bande perforée 6">
          <a:hlinkClick xmlns:r="http://schemas.openxmlformats.org/officeDocument/2006/relationships" r:id="rId6"/>
          <a:extLst>
            <a:ext uri="{FF2B5EF4-FFF2-40B4-BE49-F238E27FC236}">
              <a16:creationId xmlns:a16="http://schemas.microsoft.com/office/drawing/2014/main" id="{00000000-0008-0000-0C00-000007000000}"/>
            </a:ext>
          </a:extLst>
        </xdr:cNvPr>
        <xdr:cNvSpPr/>
      </xdr:nvSpPr>
      <xdr:spPr>
        <a:xfrm>
          <a:off x="3243580" y="1264920"/>
          <a:ext cx="468000" cy="289560"/>
        </a:xfrm>
        <a:prstGeom prst="flowChartPunchedTape">
          <a:avLst/>
        </a:prstGeom>
      </xdr:spPr>
      <xdr:style>
        <a:lnRef idx="1">
          <a:schemeClr val="accent6"/>
        </a:lnRef>
        <a:fillRef idx="2">
          <a:schemeClr val="accent6"/>
        </a:fillRef>
        <a:effectRef idx="1">
          <a:schemeClr val="accent6"/>
        </a:effectRef>
        <a:fontRef idx="minor">
          <a:schemeClr val="dk1"/>
        </a:fontRef>
      </xdr:style>
      <xdr:txBody>
        <a:bodyPr vertOverflow="clip" rtlCol="0" anchor="ctr"/>
        <a:lstStyle/>
        <a:p>
          <a:pPr algn="ctr"/>
          <a:r>
            <a:rPr lang="fr-FR" sz="1100"/>
            <a:t>G6</a:t>
          </a:r>
        </a:p>
      </xdr:txBody>
    </xdr:sp>
    <xdr:clientData/>
  </xdr:twoCellAnchor>
  <xdr:twoCellAnchor>
    <xdr:from>
      <xdr:col>2</xdr:col>
      <xdr:colOff>1120140</xdr:colOff>
      <xdr:row>6</xdr:row>
      <xdr:rowOff>0</xdr:rowOff>
    </xdr:from>
    <xdr:to>
      <xdr:col>3</xdr:col>
      <xdr:colOff>26040</xdr:colOff>
      <xdr:row>7</xdr:row>
      <xdr:rowOff>83820</xdr:rowOff>
    </xdr:to>
    <xdr:sp macro="" textlink="">
      <xdr:nvSpPr>
        <xdr:cNvPr id="8" name="Organigramme : Bande perforée 7">
          <a:hlinkClick xmlns:r="http://schemas.openxmlformats.org/officeDocument/2006/relationships" r:id="rId7"/>
          <a:extLst>
            <a:ext uri="{FF2B5EF4-FFF2-40B4-BE49-F238E27FC236}">
              <a16:creationId xmlns:a16="http://schemas.microsoft.com/office/drawing/2014/main" id="{00000000-0008-0000-0C00-000008000000}"/>
            </a:ext>
          </a:extLst>
        </xdr:cNvPr>
        <xdr:cNvSpPr/>
      </xdr:nvSpPr>
      <xdr:spPr>
        <a:xfrm>
          <a:off x="3703320" y="1264920"/>
          <a:ext cx="468000" cy="289560"/>
        </a:xfrm>
        <a:prstGeom prst="flowChartPunchedTape">
          <a:avLst/>
        </a:prstGeom>
      </xdr:spPr>
      <xdr:style>
        <a:lnRef idx="1">
          <a:schemeClr val="accent6"/>
        </a:lnRef>
        <a:fillRef idx="2">
          <a:schemeClr val="accent6"/>
        </a:fillRef>
        <a:effectRef idx="1">
          <a:schemeClr val="accent6"/>
        </a:effectRef>
        <a:fontRef idx="minor">
          <a:schemeClr val="dk1"/>
        </a:fontRef>
      </xdr:style>
      <xdr:txBody>
        <a:bodyPr vertOverflow="clip" rtlCol="0" anchor="ctr"/>
        <a:lstStyle/>
        <a:p>
          <a:pPr algn="ctr"/>
          <a:r>
            <a:rPr lang="fr-FR" sz="1100"/>
            <a:t>G7</a:t>
          </a:r>
        </a:p>
      </xdr:txBody>
    </xdr:sp>
    <xdr:clientData/>
  </xdr:twoCellAnchor>
  <xdr:twoCellAnchor>
    <xdr:from>
      <xdr:col>3</xdr:col>
      <xdr:colOff>17780</xdr:colOff>
      <xdr:row>6</xdr:row>
      <xdr:rowOff>0</xdr:rowOff>
    </xdr:from>
    <xdr:to>
      <xdr:col>3</xdr:col>
      <xdr:colOff>485780</xdr:colOff>
      <xdr:row>7</xdr:row>
      <xdr:rowOff>83820</xdr:rowOff>
    </xdr:to>
    <xdr:sp macro="" textlink="">
      <xdr:nvSpPr>
        <xdr:cNvPr id="9" name="Organigramme : Bande perforée 8">
          <a:hlinkClick xmlns:r="http://schemas.openxmlformats.org/officeDocument/2006/relationships" r:id="rId8"/>
          <a:extLst>
            <a:ext uri="{FF2B5EF4-FFF2-40B4-BE49-F238E27FC236}">
              <a16:creationId xmlns:a16="http://schemas.microsoft.com/office/drawing/2014/main" id="{00000000-0008-0000-0C00-000009000000}"/>
            </a:ext>
          </a:extLst>
        </xdr:cNvPr>
        <xdr:cNvSpPr/>
      </xdr:nvSpPr>
      <xdr:spPr>
        <a:xfrm>
          <a:off x="4163060" y="1264920"/>
          <a:ext cx="468000" cy="289560"/>
        </a:xfrm>
        <a:prstGeom prst="flowChartPunchedTape">
          <a:avLst/>
        </a:prstGeom>
      </xdr:spPr>
      <xdr:style>
        <a:lnRef idx="1">
          <a:schemeClr val="accent6"/>
        </a:lnRef>
        <a:fillRef idx="2">
          <a:schemeClr val="accent6"/>
        </a:fillRef>
        <a:effectRef idx="1">
          <a:schemeClr val="accent6"/>
        </a:effectRef>
        <a:fontRef idx="minor">
          <a:schemeClr val="dk1"/>
        </a:fontRef>
      </xdr:style>
      <xdr:txBody>
        <a:bodyPr vertOverflow="clip" rtlCol="0" anchor="ctr"/>
        <a:lstStyle/>
        <a:p>
          <a:pPr algn="ctr"/>
          <a:r>
            <a:rPr lang="fr-FR" sz="1100"/>
            <a:t>G8</a:t>
          </a:r>
        </a:p>
      </xdr:txBody>
    </xdr:sp>
    <xdr:clientData/>
  </xdr:twoCellAnchor>
  <xdr:twoCellAnchor>
    <xdr:from>
      <xdr:col>3</xdr:col>
      <xdr:colOff>477520</xdr:colOff>
      <xdr:row>6</xdr:row>
      <xdr:rowOff>0</xdr:rowOff>
    </xdr:from>
    <xdr:to>
      <xdr:col>3</xdr:col>
      <xdr:colOff>945520</xdr:colOff>
      <xdr:row>7</xdr:row>
      <xdr:rowOff>83820</xdr:rowOff>
    </xdr:to>
    <xdr:sp macro="" textlink="">
      <xdr:nvSpPr>
        <xdr:cNvPr id="10" name="Organigramme : Bande perforée 9">
          <a:hlinkClick xmlns:r="http://schemas.openxmlformats.org/officeDocument/2006/relationships" r:id="rId9"/>
          <a:extLst>
            <a:ext uri="{FF2B5EF4-FFF2-40B4-BE49-F238E27FC236}">
              <a16:creationId xmlns:a16="http://schemas.microsoft.com/office/drawing/2014/main" id="{00000000-0008-0000-0C00-00000A000000}"/>
            </a:ext>
          </a:extLst>
        </xdr:cNvPr>
        <xdr:cNvSpPr/>
      </xdr:nvSpPr>
      <xdr:spPr>
        <a:xfrm>
          <a:off x="4622800" y="1264920"/>
          <a:ext cx="468000" cy="289560"/>
        </a:xfrm>
        <a:prstGeom prst="flowChartPunchedTape">
          <a:avLst/>
        </a:prstGeom>
      </xdr:spPr>
      <xdr:style>
        <a:lnRef idx="1">
          <a:schemeClr val="accent6"/>
        </a:lnRef>
        <a:fillRef idx="2">
          <a:schemeClr val="accent6"/>
        </a:fillRef>
        <a:effectRef idx="1">
          <a:schemeClr val="accent6"/>
        </a:effectRef>
        <a:fontRef idx="minor">
          <a:schemeClr val="dk1"/>
        </a:fontRef>
      </xdr:style>
      <xdr:txBody>
        <a:bodyPr vertOverflow="clip" rtlCol="0" anchor="ctr"/>
        <a:lstStyle/>
        <a:p>
          <a:pPr algn="ctr"/>
          <a:r>
            <a:rPr lang="fr-FR" sz="1100"/>
            <a:t>G9</a:t>
          </a:r>
        </a:p>
      </xdr:txBody>
    </xdr:sp>
    <xdr:clientData/>
  </xdr:twoCellAnchor>
  <xdr:twoCellAnchor>
    <xdr:from>
      <xdr:col>3</xdr:col>
      <xdr:colOff>937260</xdr:colOff>
      <xdr:row>6</xdr:row>
      <xdr:rowOff>0</xdr:rowOff>
    </xdr:from>
    <xdr:to>
      <xdr:col>4</xdr:col>
      <xdr:colOff>193680</xdr:colOff>
      <xdr:row>7</xdr:row>
      <xdr:rowOff>83820</xdr:rowOff>
    </xdr:to>
    <xdr:sp macro="" textlink="">
      <xdr:nvSpPr>
        <xdr:cNvPr id="11" name="Organigramme : Bande perforée 10">
          <a:hlinkClick xmlns:r="http://schemas.openxmlformats.org/officeDocument/2006/relationships" r:id="rId10"/>
          <a:extLst>
            <a:ext uri="{FF2B5EF4-FFF2-40B4-BE49-F238E27FC236}">
              <a16:creationId xmlns:a16="http://schemas.microsoft.com/office/drawing/2014/main" id="{00000000-0008-0000-0C00-00000B000000}"/>
            </a:ext>
          </a:extLst>
        </xdr:cNvPr>
        <xdr:cNvSpPr/>
      </xdr:nvSpPr>
      <xdr:spPr>
        <a:xfrm>
          <a:off x="5082540" y="1264920"/>
          <a:ext cx="468000" cy="289560"/>
        </a:xfrm>
        <a:prstGeom prst="flowChartPunchedTape">
          <a:avLst/>
        </a:prstGeom>
      </xdr:spPr>
      <xdr:style>
        <a:lnRef idx="1">
          <a:schemeClr val="accent6"/>
        </a:lnRef>
        <a:fillRef idx="2">
          <a:schemeClr val="accent6"/>
        </a:fillRef>
        <a:effectRef idx="1">
          <a:schemeClr val="accent6"/>
        </a:effectRef>
        <a:fontRef idx="minor">
          <a:schemeClr val="dk1"/>
        </a:fontRef>
      </xdr:style>
      <xdr:txBody>
        <a:bodyPr vertOverflow="clip" rtlCol="0" anchor="ctr"/>
        <a:lstStyle/>
        <a:p>
          <a:pPr algn="ctr"/>
          <a:r>
            <a:rPr lang="fr-FR" sz="1100"/>
            <a:t>G10</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_Tableau_ventilation" displayName="_Tableau_ventilation" ref="B26:D49" totalsRowShown="0" headerRowDxfId="226">
  <tableColumns count="3">
    <tableColumn id="2" xr3:uid="{00000000-0010-0000-0000-000002000000}" name="Répartition_2_6"/>
    <tableColumn id="3" xr3:uid="{00000000-0010-0000-0000-000003000000}" name="Répartition_4_4"/>
    <tableColumn id="4" xr3:uid="{00000000-0010-0000-0000-000004000000}" name="Répartition_6_2"/>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au2" displayName="Tableau2" ref="F26:H49" totalsRowShown="0">
  <autoFilter ref="F26:H49" xr:uid="{00000000-0009-0000-0100-000002000000}"/>
  <tableColumns count="3">
    <tableColumn id="1" xr3:uid="{00000000-0010-0000-0100-000001000000}" name="Ventilation_2_6"/>
    <tableColumn id="2" xr3:uid="{00000000-0010-0000-0100-000002000000}" name="Ventilation_4_4"/>
    <tableColumn id="3" xr3:uid="{00000000-0010-0000-0100-000003000000}" name="Ventilation_6_2"/>
  </tableColumns>
  <tableStyleInfo name="TableStyleLight10"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FF0000"/>
  </sheetPr>
  <dimension ref="A1:M25"/>
  <sheetViews>
    <sheetView showGridLines="0" tabSelected="1" workbookViewId="0">
      <selection activeCell="J9" sqref="J9"/>
    </sheetView>
  </sheetViews>
  <sheetFormatPr baseColWidth="10" defaultRowHeight="16" x14ac:dyDescent="0.2"/>
  <cols>
    <col min="1" max="1" width="7.33203125" customWidth="1"/>
    <col min="3" max="3" width="13.83203125" bestFit="1" customWidth="1"/>
    <col min="5" max="5" width="17.33203125" customWidth="1"/>
    <col min="7" max="7" width="19.5" customWidth="1"/>
    <col min="9" max="9" width="17" customWidth="1"/>
    <col min="10" max="10" width="25.83203125" customWidth="1"/>
    <col min="11" max="11" width="9.83203125" customWidth="1"/>
    <col min="12" max="12" width="16.83203125" customWidth="1"/>
  </cols>
  <sheetData>
    <row r="1" spans="1:13" ht="17" thickBot="1" x14ac:dyDescent="0.25"/>
    <row r="2" spans="1:13" ht="22" thickBot="1" x14ac:dyDescent="0.3">
      <c r="B2" s="145" t="s">
        <v>406</v>
      </c>
      <c r="C2" s="146"/>
      <c r="D2" s="146"/>
      <c r="E2" s="146"/>
      <c r="F2" s="146"/>
      <c r="G2" s="146"/>
      <c r="H2" s="146"/>
      <c r="I2" s="147"/>
    </row>
    <row r="3" spans="1:13" ht="17" thickBot="1" x14ac:dyDescent="0.25"/>
    <row r="4" spans="1:13" ht="20" thickBot="1" x14ac:dyDescent="0.3">
      <c r="C4" s="5" t="s">
        <v>421</v>
      </c>
      <c r="D4" s="72">
        <v>2024</v>
      </c>
    </row>
    <row r="5" spans="1:13" ht="17" thickBot="1" x14ac:dyDescent="0.25">
      <c r="A5" s="143" t="s">
        <v>128</v>
      </c>
      <c r="B5" s="143"/>
      <c r="C5" s="143"/>
      <c r="D5" s="143"/>
      <c r="E5" s="144"/>
      <c r="F5" s="151"/>
      <c r="G5" s="152"/>
    </row>
    <row r="6" spans="1:13" ht="27" customHeight="1" thickBot="1" x14ac:dyDescent="0.25">
      <c r="C6" s="143" t="s">
        <v>403</v>
      </c>
      <c r="D6" s="144"/>
      <c r="E6" s="148"/>
      <c r="F6" s="149"/>
      <c r="G6" s="149"/>
      <c r="H6" s="149"/>
      <c r="I6" s="150"/>
    </row>
    <row r="7" spans="1:13" ht="20" thickBot="1" x14ac:dyDescent="0.3">
      <c r="B7" s="143" t="s">
        <v>398</v>
      </c>
      <c r="C7" s="143"/>
      <c r="D7" s="143"/>
      <c r="E7" s="144"/>
      <c r="F7" s="153"/>
      <c r="G7" s="154"/>
      <c r="H7" s="155"/>
    </row>
    <row r="10" spans="1:13" x14ac:dyDescent="0.2">
      <c r="B10" s="141" t="s">
        <v>399</v>
      </c>
      <c r="C10" s="141"/>
      <c r="D10" s="141"/>
      <c r="E10" s="141"/>
      <c r="F10" s="141"/>
      <c r="G10" s="141"/>
      <c r="H10" s="141"/>
      <c r="I10" s="141"/>
    </row>
    <row r="11" spans="1:13" ht="17" thickBot="1" x14ac:dyDescent="0.25">
      <c r="B11" s="141" t="s">
        <v>400</v>
      </c>
      <c r="C11" s="141"/>
      <c r="D11" s="141"/>
      <c r="E11" s="141"/>
      <c r="F11" s="141"/>
      <c r="G11" s="141"/>
      <c r="H11" s="141"/>
      <c r="I11" s="141"/>
      <c r="L11" s="120"/>
      <c r="M11" s="120"/>
    </row>
    <row r="12" spans="1:13" ht="41" customHeight="1" thickBot="1" x14ac:dyDescent="0.25">
      <c r="B12" s="142" t="s">
        <v>402</v>
      </c>
      <c r="C12" s="142"/>
      <c r="D12" s="142"/>
      <c r="E12" s="142"/>
      <c r="F12" s="142"/>
      <c r="G12" s="142"/>
      <c r="H12" s="142"/>
      <c r="I12" s="142"/>
      <c r="L12" s="138" t="s">
        <v>444</v>
      </c>
      <c r="M12" s="139"/>
    </row>
    <row r="13" spans="1:13" ht="32" customHeight="1" thickBot="1" x14ac:dyDescent="0.25">
      <c r="B13" s="140" t="s">
        <v>404</v>
      </c>
      <c r="C13" s="140"/>
      <c r="D13" s="140"/>
      <c r="E13" s="140"/>
      <c r="F13" s="140"/>
      <c r="G13" s="140"/>
      <c r="H13" s="140"/>
      <c r="I13" s="140"/>
      <c r="L13" s="115" t="s">
        <v>437</v>
      </c>
      <c r="M13" s="116">
        <f>Stats!E412</f>
        <v>13.291666666666666</v>
      </c>
    </row>
    <row r="14" spans="1:13" ht="20" thickBot="1" x14ac:dyDescent="0.3">
      <c r="B14" s="53" t="s">
        <v>8</v>
      </c>
      <c r="J14" s="104" t="s">
        <v>422</v>
      </c>
      <c r="L14" s="117" t="s">
        <v>434</v>
      </c>
      <c r="M14" s="119">
        <f>Stats!E413</f>
        <v>12.958333333333332</v>
      </c>
    </row>
    <row r="15" spans="1:13" ht="23" customHeight="1" thickBot="1" x14ac:dyDescent="0.25">
      <c r="B15" s="7" t="s">
        <v>401</v>
      </c>
      <c r="C15" s="6" t="s">
        <v>9</v>
      </c>
      <c r="D15" s="37" t="s">
        <v>99</v>
      </c>
      <c r="E15" s="38" t="s">
        <v>11</v>
      </c>
      <c r="F15" s="39" t="s">
        <v>99</v>
      </c>
      <c r="G15" s="40" t="s">
        <v>12</v>
      </c>
      <c r="H15" s="41" t="s">
        <v>99</v>
      </c>
      <c r="I15" s="42" t="s">
        <v>110</v>
      </c>
      <c r="L15" s="117" t="s">
        <v>435</v>
      </c>
      <c r="M15" s="119">
        <f>Stats!E414</f>
        <v>13.625</v>
      </c>
    </row>
    <row r="16" spans="1:13" s="97" customFormat="1" ht="25" customHeight="1" thickBot="1" x14ac:dyDescent="0.25">
      <c r="B16" s="98">
        <v>1</v>
      </c>
      <c r="C16" s="99" t="s">
        <v>405</v>
      </c>
      <c r="D16" s="54" t="s">
        <v>107</v>
      </c>
      <c r="E16" s="55" t="s">
        <v>89</v>
      </c>
      <c r="F16" s="56" t="s">
        <v>106</v>
      </c>
      <c r="G16" s="57" t="s">
        <v>47</v>
      </c>
      <c r="H16" s="58" t="s">
        <v>108</v>
      </c>
      <c r="I16" s="59" t="s">
        <v>67</v>
      </c>
      <c r="J16" s="105" t="s">
        <v>423</v>
      </c>
      <c r="L16" s="118" t="s">
        <v>436</v>
      </c>
      <c r="M16" s="133">
        <f>Stats!E415</f>
        <v>0.66666666666666785</v>
      </c>
    </row>
    <row r="17" spans="2:10" s="97" customFormat="1" ht="25" customHeight="1" x14ac:dyDescent="0.2">
      <c r="B17" s="100">
        <v>2</v>
      </c>
      <c r="C17" s="101"/>
      <c r="D17" s="60"/>
      <c r="E17" s="61"/>
      <c r="F17" s="62"/>
      <c r="G17" s="63"/>
      <c r="H17" s="64"/>
      <c r="I17" s="65"/>
      <c r="J17" s="106" t="s">
        <v>424</v>
      </c>
    </row>
    <row r="18" spans="2:10" s="97" customFormat="1" ht="25" customHeight="1" x14ac:dyDescent="0.2">
      <c r="B18" s="100">
        <v>3</v>
      </c>
      <c r="C18" s="101"/>
      <c r="D18" s="60"/>
      <c r="E18" s="61"/>
      <c r="F18" s="62"/>
      <c r="G18" s="63"/>
      <c r="H18" s="64"/>
      <c r="I18" s="65"/>
      <c r="J18" s="106" t="s">
        <v>425</v>
      </c>
    </row>
    <row r="19" spans="2:10" s="97" customFormat="1" ht="25" customHeight="1" x14ac:dyDescent="0.2">
      <c r="B19" s="100">
        <v>4</v>
      </c>
      <c r="C19" s="101"/>
      <c r="D19" s="60"/>
      <c r="E19" s="61"/>
      <c r="F19" s="62"/>
      <c r="G19" s="63"/>
      <c r="H19" s="64"/>
      <c r="I19" s="65"/>
      <c r="J19" s="106" t="s">
        <v>426</v>
      </c>
    </row>
    <row r="20" spans="2:10" s="97" customFormat="1" ht="25" customHeight="1" x14ac:dyDescent="0.2">
      <c r="B20" s="100">
        <v>5</v>
      </c>
      <c r="C20" s="101"/>
      <c r="D20" s="60"/>
      <c r="E20" s="61"/>
      <c r="F20" s="62"/>
      <c r="G20" s="63"/>
      <c r="H20" s="64"/>
      <c r="I20" s="65"/>
      <c r="J20" s="106" t="s">
        <v>427</v>
      </c>
    </row>
    <row r="21" spans="2:10" s="97" customFormat="1" ht="25" customHeight="1" x14ac:dyDescent="0.2">
      <c r="B21" s="100">
        <v>6</v>
      </c>
      <c r="C21" s="101"/>
      <c r="D21" s="60"/>
      <c r="E21" s="61"/>
      <c r="F21" s="62"/>
      <c r="G21" s="63"/>
      <c r="H21" s="64"/>
      <c r="I21" s="65"/>
      <c r="J21" s="106" t="s">
        <v>428</v>
      </c>
    </row>
    <row r="22" spans="2:10" s="97" customFormat="1" ht="25" customHeight="1" x14ac:dyDescent="0.2">
      <c r="B22" s="100">
        <v>7</v>
      </c>
      <c r="C22" s="101"/>
      <c r="D22" s="60"/>
      <c r="E22" s="61"/>
      <c r="F22" s="62"/>
      <c r="G22" s="63"/>
      <c r="H22" s="64"/>
      <c r="I22" s="65"/>
      <c r="J22" s="106" t="s">
        <v>429</v>
      </c>
    </row>
    <row r="23" spans="2:10" s="97" customFormat="1" ht="25" customHeight="1" x14ac:dyDescent="0.2">
      <c r="B23" s="100">
        <v>8</v>
      </c>
      <c r="C23" s="101"/>
      <c r="D23" s="60"/>
      <c r="E23" s="61"/>
      <c r="F23" s="62"/>
      <c r="G23" s="63"/>
      <c r="H23" s="64"/>
      <c r="I23" s="65"/>
      <c r="J23" s="106" t="s">
        <v>430</v>
      </c>
    </row>
    <row r="24" spans="2:10" s="97" customFormat="1" ht="25" customHeight="1" x14ac:dyDescent="0.2">
      <c r="B24" s="100">
        <v>9</v>
      </c>
      <c r="C24" s="101"/>
      <c r="D24" s="60"/>
      <c r="E24" s="61"/>
      <c r="F24" s="62"/>
      <c r="G24" s="63"/>
      <c r="H24" s="64"/>
      <c r="I24" s="65"/>
      <c r="J24" s="106" t="s">
        <v>431</v>
      </c>
    </row>
    <row r="25" spans="2:10" s="97" customFormat="1" ht="25" customHeight="1" thickBot="1" x14ac:dyDescent="0.25">
      <c r="B25" s="102">
        <v>10</v>
      </c>
      <c r="C25" s="103"/>
      <c r="D25" s="66"/>
      <c r="E25" s="67"/>
      <c r="F25" s="68"/>
      <c r="G25" s="69"/>
      <c r="H25" s="70"/>
      <c r="I25" s="71"/>
      <c r="J25" s="107" t="s">
        <v>432</v>
      </c>
    </row>
  </sheetData>
  <sheetProtection password="E97C" sheet="1" objects="1" scenarios="1"/>
  <mergeCells count="12">
    <mergeCell ref="B7:E7"/>
    <mergeCell ref="B2:I2"/>
    <mergeCell ref="E6:I6"/>
    <mergeCell ref="A5:E5"/>
    <mergeCell ref="F5:G5"/>
    <mergeCell ref="F7:H7"/>
    <mergeCell ref="C6:D6"/>
    <mergeCell ref="L12:M12"/>
    <mergeCell ref="B13:I13"/>
    <mergeCell ref="B10:I10"/>
    <mergeCell ref="B11:I11"/>
    <mergeCell ref="B12:I12"/>
  </mergeCells>
  <conditionalFormatting sqref="M16">
    <cfRule type="cellIs" dxfId="225" priority="1" operator="greaterThan">
      <formula>1</formula>
    </cfRule>
    <cfRule type="cellIs" dxfId="224" priority="2" stopIfTrue="1" operator="lessThan">
      <formula>-1</formula>
    </cfRule>
  </conditionalFormatting>
  <dataValidations count="34">
    <dataValidation type="list" allowBlank="1" showInputMessage="1" showErrorMessage="1" sqref="D4" xr:uid="{00000000-0002-0000-0000-000000000000}">
      <formula1>Session</formula1>
    </dataValidation>
    <dataValidation type="list" allowBlank="1" showInputMessage="1" showErrorMessage="1" sqref="F5" xr:uid="{00000000-0002-0000-0000-000001000000}">
      <formula1>Type</formula1>
    </dataValidation>
    <dataValidation type="list" allowBlank="1" showInputMessage="1" showErrorMessage="1" sqref="D16:D25 F16:F25 H16:H25" xr:uid="{00000000-0002-0000-0000-000002000000}">
      <formula1>CA</formula1>
    </dataValidation>
    <dataValidation type="list" allowBlank="1" showInputMessage="1" showErrorMessage="1" sqref="E16" xr:uid="{00000000-0002-0000-0000-000003000000}">
      <formula1>INDIRECT($D$16)</formula1>
    </dataValidation>
    <dataValidation type="list" allowBlank="1" showInputMessage="1" showErrorMessage="1" sqref="G16" xr:uid="{00000000-0002-0000-0000-000004000000}">
      <formula1>INDIRECT($F$16)</formula1>
    </dataValidation>
    <dataValidation type="list" allowBlank="1" showInputMessage="1" showErrorMessage="1" sqref="I16" xr:uid="{00000000-0002-0000-0000-000005000000}">
      <formula1>INDIRECT($H$16)</formula1>
    </dataValidation>
    <dataValidation type="list" allowBlank="1" showInputMessage="1" showErrorMessage="1" sqref="E17" xr:uid="{00000000-0002-0000-0000-000006000000}">
      <formula1>INDIRECT($D$17)</formula1>
    </dataValidation>
    <dataValidation type="list" allowBlank="1" showInputMessage="1" showErrorMessage="1" sqref="G17" xr:uid="{00000000-0002-0000-0000-000007000000}">
      <formula1>INDIRECT($F$17)</formula1>
    </dataValidation>
    <dataValidation type="list" allowBlank="1" showInputMessage="1" showErrorMessage="1" sqref="I17" xr:uid="{00000000-0002-0000-0000-000008000000}">
      <formula1>INDIRECT($H$17)</formula1>
    </dataValidation>
    <dataValidation type="list" allowBlank="1" showInputMessage="1" showErrorMessage="1" sqref="E18" xr:uid="{00000000-0002-0000-0000-000009000000}">
      <formula1>INDIRECT($D$18)</formula1>
    </dataValidation>
    <dataValidation type="list" allowBlank="1" showInputMessage="1" showErrorMessage="1" sqref="E19" xr:uid="{00000000-0002-0000-0000-00000A000000}">
      <formula1>INDIRECT($D$19)</formula1>
    </dataValidation>
    <dataValidation type="list" allowBlank="1" showInputMessage="1" showErrorMessage="1" sqref="E20" xr:uid="{00000000-0002-0000-0000-00000B000000}">
      <formula1>INDIRECT($D$20)</formula1>
    </dataValidation>
    <dataValidation type="list" allowBlank="1" showInputMessage="1" showErrorMessage="1" sqref="E21" xr:uid="{00000000-0002-0000-0000-00000C000000}">
      <formula1>INDIRECT($D$21)</formula1>
    </dataValidation>
    <dataValidation type="list" allowBlank="1" showInputMessage="1" showErrorMessage="1" sqref="E22" xr:uid="{00000000-0002-0000-0000-00000D000000}">
      <formula1>INDIRECT($D$22)</formula1>
    </dataValidation>
    <dataValidation type="list" allowBlank="1" showInputMessage="1" showErrorMessage="1" sqref="E23" xr:uid="{00000000-0002-0000-0000-00000E000000}">
      <formula1>INDIRECT($D$23)</formula1>
    </dataValidation>
    <dataValidation type="list" allowBlank="1" showInputMessage="1" showErrorMessage="1" sqref="E24" xr:uid="{00000000-0002-0000-0000-00000F000000}">
      <formula1>INDIRECT($D$24)</formula1>
    </dataValidation>
    <dataValidation type="list" allowBlank="1" showInputMessage="1" showErrorMessage="1" sqref="E25" xr:uid="{00000000-0002-0000-0000-000010000000}">
      <formula1>INDIRECT($D$25)</formula1>
    </dataValidation>
    <dataValidation type="list" allowBlank="1" showInputMessage="1" showErrorMessage="1" sqref="G18" xr:uid="{00000000-0002-0000-0000-000011000000}">
      <formula1>INDIRECT($F$18)</formula1>
    </dataValidation>
    <dataValidation type="list" allowBlank="1" showInputMessage="1" showErrorMessage="1" sqref="G19" xr:uid="{00000000-0002-0000-0000-000012000000}">
      <formula1>INDIRECT($F$19)</formula1>
    </dataValidation>
    <dataValidation type="list" allowBlank="1" showInputMessage="1" showErrorMessage="1" sqref="G20" xr:uid="{00000000-0002-0000-0000-000013000000}">
      <formula1>INDIRECT($F$20)</formula1>
    </dataValidation>
    <dataValidation type="list" allowBlank="1" showInputMessage="1" showErrorMessage="1" sqref="G21" xr:uid="{00000000-0002-0000-0000-000014000000}">
      <formula1>INDIRECT($F$21)</formula1>
    </dataValidation>
    <dataValidation type="list" allowBlank="1" showInputMessage="1" showErrorMessage="1" sqref="G22" xr:uid="{00000000-0002-0000-0000-000015000000}">
      <formula1>INDIRECT($F$22)</formula1>
    </dataValidation>
    <dataValidation type="list" allowBlank="1" showInputMessage="1" showErrorMessage="1" sqref="G23" xr:uid="{00000000-0002-0000-0000-000016000000}">
      <formula1>INDIRECT($F$23)</formula1>
    </dataValidation>
    <dataValidation type="list" allowBlank="1" showInputMessage="1" showErrorMessage="1" sqref="G24" xr:uid="{00000000-0002-0000-0000-000017000000}">
      <formula1>INDIRECT($F$24)</formula1>
    </dataValidation>
    <dataValidation type="list" allowBlank="1" showInputMessage="1" showErrorMessage="1" sqref="G25" xr:uid="{00000000-0002-0000-0000-000018000000}">
      <formula1>INDIRECT($F$25)</formula1>
    </dataValidation>
    <dataValidation type="list" allowBlank="1" showInputMessage="1" showErrorMessage="1" sqref="I18" xr:uid="{00000000-0002-0000-0000-000019000000}">
      <formula1>INDIRECT($H$18)</formula1>
    </dataValidation>
    <dataValidation type="list" allowBlank="1" showInputMessage="1" showErrorMessage="1" sqref="I19" xr:uid="{00000000-0002-0000-0000-00001A000000}">
      <formula1>INDIRECT($H$19)</formula1>
    </dataValidation>
    <dataValidation type="list" allowBlank="1" showInputMessage="1" showErrorMessage="1" sqref="I20" xr:uid="{00000000-0002-0000-0000-00001B000000}">
      <formula1>INDIRECT($H$20)</formula1>
    </dataValidation>
    <dataValidation type="list" allowBlank="1" showInputMessage="1" showErrorMessage="1" sqref="I21" xr:uid="{00000000-0002-0000-0000-00001C000000}">
      <formula1>INDIRECT($H$21)</formula1>
    </dataValidation>
    <dataValidation type="list" allowBlank="1" showInputMessage="1" showErrorMessage="1" sqref="I22" xr:uid="{00000000-0002-0000-0000-00001D000000}">
      <formula1>INDIRECT($H$22)</formula1>
    </dataValidation>
    <dataValidation type="list" allowBlank="1" showInputMessage="1" showErrorMessage="1" sqref="I23" xr:uid="{00000000-0002-0000-0000-00001E000000}">
      <formula1>INDIRECT($H$23)</formula1>
    </dataValidation>
    <dataValidation type="list" allowBlank="1" showInputMessage="1" showErrorMessage="1" sqref="I24" xr:uid="{00000000-0002-0000-0000-00001F000000}">
      <formula1>INDIRECT($H$24)</formula1>
    </dataValidation>
    <dataValidation type="list" allowBlank="1" showInputMessage="1" showErrorMessage="1" sqref="I25" xr:uid="{00000000-0002-0000-0000-000020000000}">
      <formula1>INDIRECT($H$25)</formula1>
    </dataValidation>
    <dataValidation type="list" allowBlank="1" showInputMessage="1" showErrorMessage="1" sqref="E6" xr:uid="{00000000-0002-0000-0000-000021000000}">
      <formula1>INDIRECT($F$5)</formula1>
    </dataValidation>
  </dataValidations>
  <hyperlinks>
    <hyperlink ref="J16" location="Groupe1!A1" display="Accès aux protocole 1" xr:uid="{00000000-0004-0000-0000-000000000000}"/>
    <hyperlink ref="J17" location="Groupe2!A1" display="Accès aux protocole 2" xr:uid="{00000000-0004-0000-0000-000001000000}"/>
    <hyperlink ref="J18" location="Groupe3!A1" display="Accès aux protocole 3" xr:uid="{00000000-0004-0000-0000-000002000000}"/>
    <hyperlink ref="J19" location="Groupe4!A1" display="Accès aux protocole 4" xr:uid="{00000000-0004-0000-0000-000003000000}"/>
    <hyperlink ref="J20" location="Groupe5!A1" display="Accès aux protocole 5" xr:uid="{00000000-0004-0000-0000-000004000000}"/>
    <hyperlink ref="J21" location="Groupe6!A1" display="Accès aux protocole 6" xr:uid="{00000000-0004-0000-0000-000005000000}"/>
    <hyperlink ref="J22" location="Groupe7!A1" display="Accès aux protocole 7" xr:uid="{00000000-0004-0000-0000-000006000000}"/>
    <hyperlink ref="J23" location="Groupe8!A1" display="Accès aux protocole 8" xr:uid="{00000000-0004-0000-0000-000007000000}"/>
    <hyperlink ref="J24" location="Groupe9!A1" display="Accès aux protocole 9" xr:uid="{00000000-0004-0000-0000-000008000000}"/>
    <hyperlink ref="J25" location="Groupe10!A1" display="Accès aux protocole 10" xr:uid="{00000000-0004-0000-0000-000009000000}"/>
    <hyperlink ref="J14" location="Textes!A1" display="Accès aux textes" xr:uid="{00000000-0004-0000-0000-00000A000000}"/>
  </hyperlinks>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0"/>
  <dimension ref="B3:Y55"/>
  <sheetViews>
    <sheetView showGridLines="0" showRowColHeaders="0" workbookViewId="0">
      <pane xSplit="4" ySplit="11" topLeftCell="E12" activePane="bottomRight" state="frozen"/>
      <selection activeCell="Q9" sqref="Q9"/>
      <selection pane="topRight" activeCell="Q9" sqref="Q9"/>
      <selection pane="bottomLeft" activeCell="Q9" sqref="Q9"/>
      <selection pane="bottomRight" activeCell="B12" sqref="B12"/>
    </sheetView>
  </sheetViews>
  <sheetFormatPr baseColWidth="10" defaultRowHeight="16" x14ac:dyDescent="0.2"/>
  <cols>
    <col min="1" max="1" width="3.1640625" customWidth="1"/>
    <col min="2" max="2" width="28" customWidth="1"/>
    <col min="3" max="3" width="20.5" customWidth="1"/>
    <col min="4" max="4" width="11.5" customWidth="1"/>
    <col min="5" max="8" width="15.83203125" customWidth="1"/>
    <col min="9" max="9" width="17.33203125" customWidth="1"/>
    <col min="10" max="10" width="10.1640625" bestFit="1" customWidth="1"/>
    <col min="11" max="11" width="18.5" customWidth="1"/>
    <col min="12" max="13" width="12" bestFit="1" customWidth="1"/>
    <col min="15" max="15" width="14.5" customWidth="1"/>
    <col min="17" max="17" width="16.83203125" customWidth="1"/>
    <col min="18" max="19" width="12.83203125" customWidth="1"/>
    <col min="20" max="20" width="14" customWidth="1"/>
    <col min="21" max="21" width="15.83203125" customWidth="1"/>
    <col min="22" max="22" width="12.33203125" customWidth="1"/>
    <col min="24" max="24" width="25.6640625" customWidth="1"/>
    <col min="25" max="25" width="21.1640625" bestFit="1" customWidth="1"/>
  </cols>
  <sheetData>
    <row r="3" spans="2:25" ht="17" thickBot="1" x14ac:dyDescent="0.25"/>
    <row r="4" spans="2:25" x14ac:dyDescent="0.2">
      <c r="B4" s="181" t="s">
        <v>10</v>
      </c>
      <c r="C4" s="182"/>
      <c r="D4" s="183"/>
      <c r="E4" s="82"/>
      <c r="F4" s="82" t="s">
        <v>438</v>
      </c>
      <c r="H4" s="82"/>
    </row>
    <row r="5" spans="2:25" ht="21" customHeight="1" thickBot="1" x14ac:dyDescent="0.25">
      <c r="B5" s="184" t="str">
        <f>IF(ISBLANK(Accueil!F7),"",Accueil!F7)</f>
        <v/>
      </c>
      <c r="C5" s="185"/>
      <c r="D5" s="186"/>
    </row>
    <row r="6" spans="2:25" ht="17" thickBot="1" x14ac:dyDescent="0.25"/>
    <row r="7" spans="2:25" x14ac:dyDescent="0.2">
      <c r="B7" s="9" t="s">
        <v>401</v>
      </c>
      <c r="C7" s="10" t="s">
        <v>9</v>
      </c>
      <c r="D7" s="6" t="s">
        <v>99</v>
      </c>
      <c r="E7" s="6" t="s">
        <v>11</v>
      </c>
      <c r="F7" s="6" t="s">
        <v>99</v>
      </c>
      <c r="G7" s="6" t="s">
        <v>12</v>
      </c>
      <c r="H7" s="6" t="s">
        <v>99</v>
      </c>
      <c r="I7" s="8" t="s">
        <v>110</v>
      </c>
      <c r="K7" s="156" t="s">
        <v>433</v>
      </c>
      <c r="L7" s="157"/>
      <c r="Q7" s="199" t="s">
        <v>420</v>
      </c>
      <c r="R7" s="200"/>
      <c r="S7" s="200"/>
      <c r="T7" s="200"/>
      <c r="U7" s="200"/>
      <c r="V7" s="200"/>
      <c r="W7" s="200"/>
      <c r="X7" s="200"/>
      <c r="Y7" s="201"/>
    </row>
    <row r="8" spans="2:25" ht="24" customHeight="1" thickBot="1" x14ac:dyDescent="0.25">
      <c r="B8" s="11">
        <f>IF(ISBLANK(Accueil!B23),"",Accueil!B23)</f>
        <v>8</v>
      </c>
      <c r="C8" s="12" t="str">
        <f>IF(ISBLANK(Accueil!C23),"",Accueil!C23)</f>
        <v/>
      </c>
      <c r="D8" s="13" t="str">
        <f>IF(ISBLANK(Accueil!D23),"",Accueil!D23)</f>
        <v/>
      </c>
      <c r="E8" s="13" t="str">
        <f>IF(ISBLANK(Accueil!E23),"",Accueil!E23)</f>
        <v/>
      </c>
      <c r="F8" s="13" t="str">
        <f>IF(ISBLANK(Accueil!F23),"",Accueil!F23)</f>
        <v/>
      </c>
      <c r="G8" s="13" t="str">
        <f>IF(ISBLANK(Accueil!G23),"",Accueil!G23)</f>
        <v/>
      </c>
      <c r="H8" s="13" t="str">
        <f>IF(ISBLANK(Accueil!H23),"",Accueil!H23)</f>
        <v/>
      </c>
      <c r="I8" s="14" t="str">
        <f>IF(ISBLANK(Accueil!I23),"",Accueil!I23)</f>
        <v/>
      </c>
      <c r="K8" s="158"/>
      <c r="L8" s="159"/>
      <c r="Q8" s="202"/>
      <c r="R8" s="203"/>
      <c r="S8" s="203"/>
      <c r="T8" s="203"/>
      <c r="U8" s="203"/>
      <c r="V8" s="203"/>
      <c r="W8" s="203"/>
      <c r="X8" s="203"/>
      <c r="Y8" s="204"/>
    </row>
    <row r="9" spans="2:25" ht="11" customHeight="1" thickBot="1" x14ac:dyDescent="0.25"/>
    <row r="10" spans="2:25" ht="47.5" customHeight="1" thickBot="1" x14ac:dyDescent="0.25">
      <c r="B10" s="189" t="s">
        <v>95</v>
      </c>
      <c r="C10" s="191" t="s">
        <v>96</v>
      </c>
      <c r="D10" s="187" t="s">
        <v>121</v>
      </c>
      <c r="E10" s="43" t="s">
        <v>407</v>
      </c>
      <c r="F10" s="196" t="str">
        <f>E8</f>
        <v/>
      </c>
      <c r="G10" s="197"/>
      <c r="H10" s="197"/>
      <c r="I10" s="197"/>
      <c r="J10" s="198"/>
      <c r="K10" s="44" t="s">
        <v>407</v>
      </c>
      <c r="L10" s="193" t="str">
        <f>G8</f>
        <v/>
      </c>
      <c r="M10" s="194"/>
      <c r="N10" s="194"/>
      <c r="O10" s="194"/>
      <c r="P10" s="195"/>
      <c r="Q10" s="45" t="s">
        <v>407</v>
      </c>
      <c r="R10" s="177" t="str">
        <f>I8</f>
        <v/>
      </c>
      <c r="S10" s="178"/>
      <c r="T10" s="178"/>
      <c r="U10" s="178"/>
      <c r="V10" s="178"/>
      <c r="W10" s="173" t="s">
        <v>460</v>
      </c>
      <c r="X10" s="175" t="s">
        <v>418</v>
      </c>
      <c r="Y10" s="179" t="s">
        <v>124</v>
      </c>
    </row>
    <row r="11" spans="2:25" ht="17" thickBot="1" x14ac:dyDescent="0.25">
      <c r="B11" s="190"/>
      <c r="C11" s="192"/>
      <c r="D11" s="188"/>
      <c r="E11" s="85" t="s">
        <v>125</v>
      </c>
      <c r="F11" s="86" t="s">
        <v>408</v>
      </c>
      <c r="G11" s="84" t="s">
        <v>409</v>
      </c>
      <c r="H11" s="108" t="s">
        <v>410</v>
      </c>
      <c r="I11" s="108" t="s">
        <v>411</v>
      </c>
      <c r="J11" s="46" t="s">
        <v>98</v>
      </c>
      <c r="K11" s="85" t="s">
        <v>125</v>
      </c>
      <c r="L11" s="86" t="s">
        <v>408</v>
      </c>
      <c r="M11" s="84" t="s">
        <v>409</v>
      </c>
      <c r="N11" s="108" t="s">
        <v>410</v>
      </c>
      <c r="O11" s="108" t="s">
        <v>411</v>
      </c>
      <c r="P11" s="80" t="s">
        <v>98</v>
      </c>
      <c r="Q11" s="85" t="s">
        <v>125</v>
      </c>
      <c r="R11" s="86" t="s">
        <v>408</v>
      </c>
      <c r="S11" s="84" t="s">
        <v>409</v>
      </c>
      <c r="T11" s="108" t="s">
        <v>410</v>
      </c>
      <c r="U11" s="108" t="s">
        <v>411</v>
      </c>
      <c r="V11" s="47" t="s">
        <v>98</v>
      </c>
      <c r="W11" s="174"/>
      <c r="X11" s="176"/>
      <c r="Y11" s="180"/>
    </row>
    <row r="12" spans="2:25" x14ac:dyDescent="0.2">
      <c r="B12" s="20"/>
      <c r="C12" s="21"/>
      <c r="D12" s="26"/>
      <c r="E12" s="73"/>
      <c r="F12" s="87"/>
      <c r="G12" s="74"/>
      <c r="H12" s="74"/>
      <c r="I12" s="77"/>
      <c r="J12" s="90" t="str">
        <f t="shared" ref="J12:J15" si="0">IF(E12="Inapte","DI",IF(E12="Force Majeure","FM",IF(E12="Absent","AB",IF(E12="","",IF(COUNT(F12:I12)=4,SUM(F12:I12),"4 AFLP ?")))))</f>
        <v/>
      </c>
      <c r="K12" s="73"/>
      <c r="L12" s="74"/>
      <c r="M12" s="74"/>
      <c r="N12" s="74"/>
      <c r="O12" s="77"/>
      <c r="P12" s="89" t="str">
        <f t="shared" ref="P12:P15" si="1">IF(K12="Inapte","DI",IF(K12="Force Majeure","FM",IF(K12="Absent","AB",IF(K12="","",IF(COUNT(L12:O12)=4,SUM(L12:O12),"4 AFLP ?")))))</f>
        <v/>
      </c>
      <c r="Q12" s="73"/>
      <c r="R12" s="74"/>
      <c r="S12" s="74"/>
      <c r="T12" s="74"/>
      <c r="U12" s="77"/>
      <c r="V12" s="89" t="str">
        <f t="shared" ref="V12:V15" si="2">IF(Q12="Inapte","DI",IF(Q12="Force Majeure","FM",IF(Q12="Absent","AB",IF(Q12="","",IF(COUNT(R12:U12)=4,SUM(R12:U12),"4 AFLP ?")))))</f>
        <v/>
      </c>
      <c r="W12" s="31" t="str">
        <f>IF(LEN(J12&amp;P12&amp;V12),COUNTIF(J12:V12,"DI") &amp; " / " &amp; COUNTIF(J12:V12,"FM"),"")</f>
        <v/>
      </c>
      <c r="X12" s="34"/>
      <c r="Y12" s="29" t="str">
        <f t="shared" ref="Y12:Y15" si="3">IF( COUNTIF(I12:V12,"AB")=3, "AB",  IF(E12="","",IF(SUM(LEFT($W12,1),RIGHT($W12,1))=2, IF( X12="Note unique invalidée","DI",IF(X12="","Choix pour 1 Note", IF(AND(COUNTIF(I12:V12,"4 AFLP ?")=0,COUNTA(E12,K12,Q12)=3),SUM(J12,P12,V12) / (3-SUM(LEFT($W12,1),RIGHT($W12,1))),"ERREUR"  ))),IF(SUM(LEFT($W12,1),RIGHT($W12,1))=3,"DI",IF(AND(COUNTIF(I12:V12,"4 AFLP ?")=0,COUNTA(E12,K12,Q12)=3),SUM(J12,P12,V12) / (3-SUM(LEFT($W12,1),RIGHT($W12,1))), "ERREUR")   ))))</f>
        <v/>
      </c>
    </row>
    <row r="13" spans="2:25" x14ac:dyDescent="0.2">
      <c r="B13" s="22"/>
      <c r="C13" s="23"/>
      <c r="D13" s="27"/>
      <c r="E13" s="19"/>
      <c r="F13" s="88"/>
      <c r="G13" s="18"/>
      <c r="H13" s="18"/>
      <c r="I13" s="78"/>
      <c r="J13" s="90" t="str">
        <f t="shared" si="0"/>
        <v/>
      </c>
      <c r="K13" s="19"/>
      <c r="L13" s="18"/>
      <c r="M13" s="18"/>
      <c r="N13" s="18"/>
      <c r="O13" s="78"/>
      <c r="P13" s="90" t="str">
        <f t="shared" si="1"/>
        <v/>
      </c>
      <c r="Q13" s="19"/>
      <c r="R13" s="18"/>
      <c r="S13" s="18"/>
      <c r="T13" s="18"/>
      <c r="U13" s="78"/>
      <c r="V13" s="90" t="str">
        <f t="shared" si="2"/>
        <v/>
      </c>
      <c r="W13" s="32" t="str">
        <f t="shared" ref="W13:W51" si="4">IF(LEN(J13&amp;P13&amp;V13),COUNTIF(J13:V13,"DI") &amp; " / " &amp; COUNTIF(J13:V13,"FM"),"")</f>
        <v/>
      </c>
      <c r="X13" s="35"/>
      <c r="Y13" s="30" t="str">
        <f t="shared" si="3"/>
        <v/>
      </c>
    </row>
    <row r="14" spans="2:25" x14ac:dyDescent="0.2">
      <c r="B14" s="22"/>
      <c r="C14" s="23"/>
      <c r="D14" s="27"/>
      <c r="E14" s="19"/>
      <c r="F14" s="88"/>
      <c r="G14" s="18"/>
      <c r="H14" s="18"/>
      <c r="I14" s="78"/>
      <c r="J14" s="90" t="str">
        <f t="shared" si="0"/>
        <v/>
      </c>
      <c r="K14" s="19"/>
      <c r="L14" s="18"/>
      <c r="M14" s="18"/>
      <c r="N14" s="18"/>
      <c r="O14" s="78"/>
      <c r="P14" s="90" t="str">
        <f t="shared" si="1"/>
        <v/>
      </c>
      <c r="Q14" s="19"/>
      <c r="R14" s="18"/>
      <c r="S14" s="18"/>
      <c r="T14" s="18"/>
      <c r="U14" s="78"/>
      <c r="V14" s="90" t="str">
        <f t="shared" si="2"/>
        <v/>
      </c>
      <c r="W14" s="32" t="str">
        <f t="shared" si="4"/>
        <v/>
      </c>
      <c r="X14" s="35"/>
      <c r="Y14" s="30" t="str">
        <f t="shared" si="3"/>
        <v/>
      </c>
    </row>
    <row r="15" spans="2:25" x14ac:dyDescent="0.2">
      <c r="B15" s="22"/>
      <c r="C15" s="23"/>
      <c r="D15" s="27"/>
      <c r="E15" s="19"/>
      <c r="F15" s="88"/>
      <c r="G15" s="18"/>
      <c r="H15" s="18"/>
      <c r="I15" s="78"/>
      <c r="J15" s="90" t="str">
        <f t="shared" si="0"/>
        <v/>
      </c>
      <c r="K15" s="19"/>
      <c r="L15" s="18"/>
      <c r="M15" s="18"/>
      <c r="N15" s="18"/>
      <c r="O15" s="78"/>
      <c r="P15" s="90" t="str">
        <f t="shared" si="1"/>
        <v/>
      </c>
      <c r="Q15" s="19"/>
      <c r="R15" s="18"/>
      <c r="S15" s="18"/>
      <c r="T15" s="18"/>
      <c r="U15" s="78"/>
      <c r="V15" s="90" t="str">
        <f t="shared" si="2"/>
        <v/>
      </c>
      <c r="W15" s="32" t="str">
        <f t="shared" si="4"/>
        <v/>
      </c>
      <c r="X15" s="35"/>
      <c r="Y15" s="30" t="str">
        <f t="shared" si="3"/>
        <v/>
      </c>
    </row>
    <row r="16" spans="2:25" x14ac:dyDescent="0.2">
      <c r="B16" s="22"/>
      <c r="C16" s="23"/>
      <c r="D16" s="27"/>
      <c r="E16" s="19"/>
      <c r="F16" s="88"/>
      <c r="G16" s="18"/>
      <c r="H16" s="18"/>
      <c r="I16" s="78"/>
      <c r="J16" s="90" t="str">
        <f>IF(E16="Inapte","DI",IF(E16="Force Majeure","FM",IF(E16="Absent","AB",IF(E16="","",IF(COUNT(F16:I16)=4,SUM(F16:I16),"4 AFLP ?")))))</f>
        <v/>
      </c>
      <c r="K16" s="19"/>
      <c r="L16" s="18"/>
      <c r="M16" s="18"/>
      <c r="N16" s="18"/>
      <c r="O16" s="78"/>
      <c r="P16" s="90" t="str">
        <f>IF(K16="Inapte","DI",IF(K16="Force Majeure","FM",IF(K16="Absent","AB",IF(K16="","",IF(COUNT(L16:O16)=4,SUM(L16:O16),"4 AFLP ?")))))</f>
        <v/>
      </c>
      <c r="Q16" s="19"/>
      <c r="R16" s="18"/>
      <c r="S16" s="18"/>
      <c r="T16" s="18"/>
      <c r="U16" s="78"/>
      <c r="V16" s="90" t="str">
        <f>IF(Q16="Inapte","DI",IF(Q16="Force Majeure","FM",IF(Q16="Absent","AB",IF(Q16="","",IF(COUNT(R16:U16)=4,SUM(R16:U16),"4 AFLP ?")))))</f>
        <v/>
      </c>
      <c r="W16" s="32" t="str">
        <f t="shared" si="4"/>
        <v/>
      </c>
      <c r="X16" s="35"/>
      <c r="Y16" s="30" t="str">
        <f>IF( COUNTIF(I16:V16,"AB")=3, "AB",  IF(E16="","",IF(SUM(LEFT($W16,1),RIGHT($W16,1))=2, IF( X16="Note unique invalidée","DI",IF(X16="","Choix pour 1 Note", IF(AND(COUNTIF(I16:V16,"4 AFLP ?")=0,COUNTA(E16,K16,Q16)=3),SUM(J16,P16,V16) / (3-SUM(LEFT($W16,1),RIGHT($W16,1))),"ERREUR"  ))),IF(SUM(LEFT($W16,1),RIGHT($W16,1))=3,"DI",IF(AND(COUNTIF(I16:V16,"4 AFLP ?")=0,COUNTA(E16,K16,Q16)=3),SUM(J16,P16,V16) / (3-SUM(LEFT($W16,1),RIGHT($W16,1))), "ERREUR")   ))))</f>
        <v/>
      </c>
    </row>
    <row r="17" spans="2:25" x14ac:dyDescent="0.2">
      <c r="B17" s="22"/>
      <c r="C17" s="23"/>
      <c r="D17" s="27"/>
      <c r="E17" s="19"/>
      <c r="F17" s="88"/>
      <c r="G17" s="18"/>
      <c r="H17" s="18"/>
      <c r="I17" s="78"/>
      <c r="J17" s="90" t="str">
        <f t="shared" ref="J17:J51" si="5">IF(E17="Inapte","DI",IF(E17="Force Majeure","FM",IF(E17="Absent","AB",IF(E17="","",IF(COUNT(F17:I17)=4,SUM(F17:I17),"4 AFLP ?")))))</f>
        <v/>
      </c>
      <c r="K17" s="19"/>
      <c r="L17" s="18"/>
      <c r="M17" s="18"/>
      <c r="N17" s="18"/>
      <c r="O17" s="78"/>
      <c r="P17" s="90" t="str">
        <f t="shared" ref="P17:P51" si="6">IF(K17="Inapte","DI",IF(K17="Force Majeure","FM",IF(K17="Absent","AB",IF(K17="","",IF(COUNT(L17:O17)=4,SUM(L17:O17),"4 AFLP ?")))))</f>
        <v/>
      </c>
      <c r="Q17" s="19"/>
      <c r="R17" s="18"/>
      <c r="S17" s="18"/>
      <c r="T17" s="18"/>
      <c r="U17" s="78"/>
      <c r="V17" s="90" t="str">
        <f t="shared" ref="V17:V51" si="7">IF(Q17="Inapte","DI",IF(Q17="Force Majeure","FM",IF(Q17="Absent","AB",IF(Q17="","",IF(COUNT(R17:U17)=4,SUM(R17:U17),"4 AFLP ?")))))</f>
        <v/>
      </c>
      <c r="W17" s="32" t="str">
        <f t="shared" si="4"/>
        <v/>
      </c>
      <c r="X17" s="35"/>
      <c r="Y17" s="30" t="str">
        <f t="shared" ref="Y17:Y51" si="8">IF( COUNTIF(I17:V17,"AB")=3, "AB",  IF(E17="","",IF(SUM(LEFT($W17,1),RIGHT($W17,1))=2, IF( X17="Note unique invalidée","DI",IF(X17="","Choix pour 1 Note", IF(AND(COUNTIF(I17:V17,"4 AFLP ?")=0,COUNTA(E17,K17,Q17)=3),SUM(J17,P17,V17) / (3-SUM(LEFT($W17,1),RIGHT($W17,1))),"ERREUR"  ))),IF(SUM(LEFT($W17,1),RIGHT($W17,1))=3,"DI",IF(AND(COUNTIF(I17:V17,"4 AFLP ?")=0,COUNTA(E17,K17,Q17)=3),SUM(J17,P17,V17) / (3-SUM(LEFT($W17,1),RIGHT($W17,1))), "ERREUR")   ))))</f>
        <v/>
      </c>
    </row>
    <row r="18" spans="2:25" x14ac:dyDescent="0.2">
      <c r="B18" s="22"/>
      <c r="C18" s="23"/>
      <c r="D18" s="27"/>
      <c r="E18" s="19"/>
      <c r="F18" s="88"/>
      <c r="G18" s="18"/>
      <c r="H18" s="18"/>
      <c r="I18" s="78"/>
      <c r="J18" s="90" t="str">
        <f t="shared" si="5"/>
        <v/>
      </c>
      <c r="K18" s="19"/>
      <c r="L18" s="18"/>
      <c r="M18" s="18"/>
      <c r="N18" s="18"/>
      <c r="O18" s="78"/>
      <c r="P18" s="90" t="str">
        <f t="shared" si="6"/>
        <v/>
      </c>
      <c r="Q18" s="19"/>
      <c r="R18" s="18"/>
      <c r="S18" s="18"/>
      <c r="T18" s="18"/>
      <c r="U18" s="78"/>
      <c r="V18" s="90" t="str">
        <f t="shared" si="7"/>
        <v/>
      </c>
      <c r="W18" s="32" t="str">
        <f t="shared" si="4"/>
        <v/>
      </c>
      <c r="X18" s="35"/>
      <c r="Y18" s="30" t="str">
        <f t="shared" si="8"/>
        <v/>
      </c>
    </row>
    <row r="19" spans="2:25" x14ac:dyDescent="0.2">
      <c r="B19" s="22"/>
      <c r="C19" s="23"/>
      <c r="D19" s="27"/>
      <c r="E19" s="19"/>
      <c r="F19" s="88"/>
      <c r="G19" s="18"/>
      <c r="H19" s="18"/>
      <c r="I19" s="78"/>
      <c r="J19" s="90" t="str">
        <f t="shared" si="5"/>
        <v/>
      </c>
      <c r="K19" s="19"/>
      <c r="L19" s="18"/>
      <c r="M19" s="18"/>
      <c r="N19" s="18"/>
      <c r="O19" s="78"/>
      <c r="P19" s="90" t="str">
        <f t="shared" si="6"/>
        <v/>
      </c>
      <c r="Q19" s="19"/>
      <c r="R19" s="18"/>
      <c r="S19" s="18"/>
      <c r="T19" s="18"/>
      <c r="U19" s="78"/>
      <c r="V19" s="90" t="str">
        <f t="shared" si="7"/>
        <v/>
      </c>
      <c r="W19" s="32" t="str">
        <f t="shared" si="4"/>
        <v/>
      </c>
      <c r="X19" s="35"/>
      <c r="Y19" s="30" t="str">
        <f t="shared" si="8"/>
        <v/>
      </c>
    </row>
    <row r="20" spans="2:25" x14ac:dyDescent="0.2">
      <c r="B20" s="22"/>
      <c r="C20" s="23"/>
      <c r="D20" s="27"/>
      <c r="E20" s="19"/>
      <c r="F20" s="88"/>
      <c r="G20" s="18"/>
      <c r="H20" s="18"/>
      <c r="I20" s="78"/>
      <c r="J20" s="90" t="str">
        <f t="shared" si="5"/>
        <v/>
      </c>
      <c r="K20" s="19"/>
      <c r="L20" s="18"/>
      <c r="M20" s="18"/>
      <c r="N20" s="18"/>
      <c r="O20" s="78"/>
      <c r="P20" s="90" t="str">
        <f t="shared" si="6"/>
        <v/>
      </c>
      <c r="Q20" s="19"/>
      <c r="R20" s="18"/>
      <c r="S20" s="18"/>
      <c r="T20" s="18"/>
      <c r="U20" s="78"/>
      <c r="V20" s="90" t="str">
        <f t="shared" si="7"/>
        <v/>
      </c>
      <c r="W20" s="32" t="str">
        <f t="shared" si="4"/>
        <v/>
      </c>
      <c r="X20" s="35"/>
      <c r="Y20" s="30" t="str">
        <f t="shared" si="8"/>
        <v/>
      </c>
    </row>
    <row r="21" spans="2:25" x14ac:dyDescent="0.2">
      <c r="B21" s="22"/>
      <c r="C21" s="23"/>
      <c r="D21" s="27"/>
      <c r="E21" s="19"/>
      <c r="F21" s="88"/>
      <c r="G21" s="18"/>
      <c r="H21" s="18"/>
      <c r="I21" s="78"/>
      <c r="J21" s="90" t="str">
        <f t="shared" si="5"/>
        <v/>
      </c>
      <c r="K21" s="19"/>
      <c r="L21" s="18"/>
      <c r="M21" s="18"/>
      <c r="N21" s="18"/>
      <c r="O21" s="78"/>
      <c r="P21" s="90" t="str">
        <f t="shared" si="6"/>
        <v/>
      </c>
      <c r="Q21" s="19"/>
      <c r="R21" s="18"/>
      <c r="S21" s="18"/>
      <c r="T21" s="18"/>
      <c r="U21" s="78"/>
      <c r="V21" s="90" t="str">
        <f t="shared" si="7"/>
        <v/>
      </c>
      <c r="W21" s="32" t="str">
        <f t="shared" si="4"/>
        <v/>
      </c>
      <c r="X21" s="35"/>
      <c r="Y21" s="30" t="str">
        <f t="shared" si="8"/>
        <v/>
      </c>
    </row>
    <row r="22" spans="2:25" x14ac:dyDescent="0.2">
      <c r="B22" s="22"/>
      <c r="C22" s="23"/>
      <c r="D22" s="27"/>
      <c r="E22" s="19"/>
      <c r="F22" s="88"/>
      <c r="G22" s="18"/>
      <c r="H22" s="18"/>
      <c r="I22" s="78"/>
      <c r="J22" s="90" t="str">
        <f t="shared" si="5"/>
        <v/>
      </c>
      <c r="K22" s="19"/>
      <c r="L22" s="18"/>
      <c r="M22" s="18"/>
      <c r="N22" s="18"/>
      <c r="O22" s="78"/>
      <c r="P22" s="90" t="str">
        <f t="shared" si="6"/>
        <v/>
      </c>
      <c r="Q22" s="19"/>
      <c r="R22" s="18"/>
      <c r="S22" s="18"/>
      <c r="T22" s="18"/>
      <c r="U22" s="78"/>
      <c r="V22" s="90" t="str">
        <f t="shared" si="7"/>
        <v/>
      </c>
      <c r="W22" s="32" t="str">
        <f t="shared" si="4"/>
        <v/>
      </c>
      <c r="X22" s="35"/>
      <c r="Y22" s="30" t="str">
        <f t="shared" si="8"/>
        <v/>
      </c>
    </row>
    <row r="23" spans="2:25" x14ac:dyDescent="0.2">
      <c r="B23" s="22"/>
      <c r="C23" s="23"/>
      <c r="D23" s="27"/>
      <c r="E23" s="19"/>
      <c r="F23" s="88"/>
      <c r="G23" s="18"/>
      <c r="H23" s="18"/>
      <c r="I23" s="78"/>
      <c r="J23" s="90" t="str">
        <f t="shared" si="5"/>
        <v/>
      </c>
      <c r="K23" s="19"/>
      <c r="L23" s="18"/>
      <c r="M23" s="18"/>
      <c r="N23" s="18"/>
      <c r="O23" s="78"/>
      <c r="P23" s="90" t="str">
        <f t="shared" si="6"/>
        <v/>
      </c>
      <c r="Q23" s="19"/>
      <c r="R23" s="18"/>
      <c r="S23" s="18"/>
      <c r="T23" s="18"/>
      <c r="U23" s="78"/>
      <c r="V23" s="90" t="str">
        <f t="shared" si="7"/>
        <v/>
      </c>
      <c r="W23" s="32" t="str">
        <f t="shared" si="4"/>
        <v/>
      </c>
      <c r="X23" s="35"/>
      <c r="Y23" s="30" t="str">
        <f t="shared" si="8"/>
        <v/>
      </c>
    </row>
    <row r="24" spans="2:25" x14ac:dyDescent="0.2">
      <c r="B24" s="22"/>
      <c r="C24" s="23"/>
      <c r="D24" s="27"/>
      <c r="E24" s="19"/>
      <c r="F24" s="88"/>
      <c r="G24" s="18"/>
      <c r="H24" s="18"/>
      <c r="I24" s="78"/>
      <c r="J24" s="90" t="str">
        <f t="shared" si="5"/>
        <v/>
      </c>
      <c r="K24" s="19"/>
      <c r="L24" s="18"/>
      <c r="M24" s="18"/>
      <c r="N24" s="18"/>
      <c r="O24" s="78"/>
      <c r="P24" s="90" t="str">
        <f t="shared" si="6"/>
        <v/>
      </c>
      <c r="Q24" s="19"/>
      <c r="R24" s="18"/>
      <c r="S24" s="18"/>
      <c r="T24" s="18"/>
      <c r="U24" s="78"/>
      <c r="V24" s="90" t="str">
        <f t="shared" si="7"/>
        <v/>
      </c>
      <c r="W24" s="32" t="str">
        <f t="shared" si="4"/>
        <v/>
      </c>
      <c r="X24" s="35"/>
      <c r="Y24" s="30" t="str">
        <f t="shared" si="8"/>
        <v/>
      </c>
    </row>
    <row r="25" spans="2:25" x14ac:dyDescent="0.2">
      <c r="B25" s="22"/>
      <c r="C25" s="23"/>
      <c r="D25" s="27"/>
      <c r="E25" s="19"/>
      <c r="F25" s="88"/>
      <c r="G25" s="18"/>
      <c r="H25" s="18"/>
      <c r="I25" s="78"/>
      <c r="J25" s="90" t="str">
        <f t="shared" si="5"/>
        <v/>
      </c>
      <c r="K25" s="19"/>
      <c r="L25" s="18"/>
      <c r="M25" s="18"/>
      <c r="N25" s="18"/>
      <c r="O25" s="78"/>
      <c r="P25" s="90" t="str">
        <f t="shared" si="6"/>
        <v/>
      </c>
      <c r="Q25" s="19"/>
      <c r="R25" s="18"/>
      <c r="S25" s="18"/>
      <c r="T25" s="18"/>
      <c r="U25" s="78"/>
      <c r="V25" s="90" t="str">
        <f t="shared" si="7"/>
        <v/>
      </c>
      <c r="W25" s="32" t="str">
        <f t="shared" si="4"/>
        <v/>
      </c>
      <c r="X25" s="35"/>
      <c r="Y25" s="30" t="str">
        <f t="shared" si="8"/>
        <v/>
      </c>
    </row>
    <row r="26" spans="2:25" x14ac:dyDescent="0.2">
      <c r="B26" s="22"/>
      <c r="C26" s="23"/>
      <c r="D26" s="27"/>
      <c r="E26" s="19"/>
      <c r="F26" s="88"/>
      <c r="G26" s="18"/>
      <c r="H26" s="18"/>
      <c r="I26" s="78"/>
      <c r="J26" s="90" t="str">
        <f t="shared" si="5"/>
        <v/>
      </c>
      <c r="K26" s="19"/>
      <c r="L26" s="18"/>
      <c r="M26" s="18"/>
      <c r="N26" s="18"/>
      <c r="O26" s="78"/>
      <c r="P26" s="90" t="str">
        <f t="shared" si="6"/>
        <v/>
      </c>
      <c r="Q26" s="19"/>
      <c r="R26" s="18"/>
      <c r="S26" s="18"/>
      <c r="T26" s="18"/>
      <c r="U26" s="78"/>
      <c r="V26" s="90" t="str">
        <f t="shared" si="7"/>
        <v/>
      </c>
      <c r="W26" s="32" t="str">
        <f t="shared" si="4"/>
        <v/>
      </c>
      <c r="X26" s="35"/>
      <c r="Y26" s="30" t="str">
        <f t="shared" si="8"/>
        <v/>
      </c>
    </row>
    <row r="27" spans="2:25" x14ac:dyDescent="0.2">
      <c r="B27" s="22"/>
      <c r="C27" s="23"/>
      <c r="D27" s="27"/>
      <c r="E27" s="19"/>
      <c r="F27" s="88"/>
      <c r="G27" s="18"/>
      <c r="H27" s="18"/>
      <c r="I27" s="78"/>
      <c r="J27" s="90" t="str">
        <f t="shared" si="5"/>
        <v/>
      </c>
      <c r="K27" s="19"/>
      <c r="L27" s="18"/>
      <c r="M27" s="18"/>
      <c r="N27" s="18"/>
      <c r="O27" s="78"/>
      <c r="P27" s="90" t="str">
        <f t="shared" si="6"/>
        <v/>
      </c>
      <c r="Q27" s="19"/>
      <c r="R27" s="18"/>
      <c r="S27" s="18"/>
      <c r="T27" s="18"/>
      <c r="U27" s="78"/>
      <c r="V27" s="90" t="str">
        <f t="shared" si="7"/>
        <v/>
      </c>
      <c r="W27" s="32" t="str">
        <f t="shared" si="4"/>
        <v/>
      </c>
      <c r="X27" s="35"/>
      <c r="Y27" s="30" t="str">
        <f t="shared" si="8"/>
        <v/>
      </c>
    </row>
    <row r="28" spans="2:25" x14ac:dyDescent="0.2">
      <c r="B28" s="22"/>
      <c r="C28" s="23"/>
      <c r="D28" s="27"/>
      <c r="E28" s="19"/>
      <c r="F28" s="88"/>
      <c r="G28" s="18"/>
      <c r="H28" s="18"/>
      <c r="I28" s="78"/>
      <c r="J28" s="90" t="str">
        <f t="shared" si="5"/>
        <v/>
      </c>
      <c r="K28" s="19"/>
      <c r="L28" s="18"/>
      <c r="M28" s="18"/>
      <c r="N28" s="18"/>
      <c r="O28" s="78"/>
      <c r="P28" s="90" t="str">
        <f t="shared" si="6"/>
        <v/>
      </c>
      <c r="Q28" s="19"/>
      <c r="R28" s="18"/>
      <c r="S28" s="18"/>
      <c r="T28" s="18"/>
      <c r="U28" s="78"/>
      <c r="V28" s="90" t="str">
        <f t="shared" si="7"/>
        <v/>
      </c>
      <c r="W28" s="32" t="str">
        <f t="shared" si="4"/>
        <v/>
      </c>
      <c r="X28" s="35"/>
      <c r="Y28" s="30" t="str">
        <f t="shared" si="8"/>
        <v/>
      </c>
    </row>
    <row r="29" spans="2:25" x14ac:dyDescent="0.2">
      <c r="B29" s="22"/>
      <c r="C29" s="23"/>
      <c r="D29" s="27"/>
      <c r="E29" s="19"/>
      <c r="F29" s="88"/>
      <c r="G29" s="18"/>
      <c r="H29" s="18"/>
      <c r="I29" s="78"/>
      <c r="J29" s="90" t="str">
        <f t="shared" si="5"/>
        <v/>
      </c>
      <c r="K29" s="19"/>
      <c r="L29" s="18"/>
      <c r="M29" s="18"/>
      <c r="N29" s="18"/>
      <c r="O29" s="78"/>
      <c r="P29" s="90" t="str">
        <f t="shared" si="6"/>
        <v/>
      </c>
      <c r="Q29" s="19"/>
      <c r="R29" s="18"/>
      <c r="S29" s="18"/>
      <c r="T29" s="18"/>
      <c r="U29" s="78"/>
      <c r="V29" s="90" t="str">
        <f t="shared" si="7"/>
        <v/>
      </c>
      <c r="W29" s="32" t="str">
        <f t="shared" si="4"/>
        <v/>
      </c>
      <c r="X29" s="35"/>
      <c r="Y29" s="30" t="str">
        <f t="shared" si="8"/>
        <v/>
      </c>
    </row>
    <row r="30" spans="2:25" x14ac:dyDescent="0.2">
      <c r="B30" s="22"/>
      <c r="C30" s="23"/>
      <c r="D30" s="27"/>
      <c r="E30" s="19"/>
      <c r="F30" s="88"/>
      <c r="G30" s="18"/>
      <c r="H30" s="18"/>
      <c r="I30" s="78"/>
      <c r="J30" s="90" t="str">
        <f t="shared" si="5"/>
        <v/>
      </c>
      <c r="K30" s="19"/>
      <c r="L30" s="18"/>
      <c r="M30" s="18"/>
      <c r="N30" s="18"/>
      <c r="O30" s="78"/>
      <c r="P30" s="90" t="str">
        <f t="shared" si="6"/>
        <v/>
      </c>
      <c r="Q30" s="19"/>
      <c r="R30" s="18"/>
      <c r="S30" s="18"/>
      <c r="T30" s="18"/>
      <c r="U30" s="78"/>
      <c r="V30" s="90" t="str">
        <f t="shared" si="7"/>
        <v/>
      </c>
      <c r="W30" s="32" t="str">
        <f t="shared" si="4"/>
        <v/>
      </c>
      <c r="X30" s="35"/>
      <c r="Y30" s="30" t="str">
        <f t="shared" si="8"/>
        <v/>
      </c>
    </row>
    <row r="31" spans="2:25" x14ac:dyDescent="0.2">
      <c r="B31" s="22"/>
      <c r="C31" s="23"/>
      <c r="D31" s="27"/>
      <c r="E31" s="19"/>
      <c r="F31" s="88"/>
      <c r="G31" s="18"/>
      <c r="H31" s="18"/>
      <c r="I31" s="78"/>
      <c r="J31" s="90" t="str">
        <f t="shared" si="5"/>
        <v/>
      </c>
      <c r="K31" s="19"/>
      <c r="L31" s="18"/>
      <c r="M31" s="18"/>
      <c r="N31" s="18"/>
      <c r="O31" s="78"/>
      <c r="P31" s="90" t="str">
        <f t="shared" si="6"/>
        <v/>
      </c>
      <c r="Q31" s="19"/>
      <c r="R31" s="18"/>
      <c r="S31" s="18"/>
      <c r="T31" s="18"/>
      <c r="U31" s="78"/>
      <c r="V31" s="90" t="str">
        <f t="shared" si="7"/>
        <v/>
      </c>
      <c r="W31" s="32" t="str">
        <f t="shared" si="4"/>
        <v/>
      </c>
      <c r="X31" s="35"/>
      <c r="Y31" s="30" t="str">
        <f t="shared" si="8"/>
        <v/>
      </c>
    </row>
    <row r="32" spans="2:25" x14ac:dyDescent="0.2">
      <c r="B32" s="22"/>
      <c r="C32" s="23"/>
      <c r="D32" s="27"/>
      <c r="E32" s="19"/>
      <c r="F32" s="88"/>
      <c r="G32" s="18"/>
      <c r="H32" s="18"/>
      <c r="I32" s="78"/>
      <c r="J32" s="90" t="str">
        <f t="shared" si="5"/>
        <v/>
      </c>
      <c r="K32" s="19"/>
      <c r="L32" s="18"/>
      <c r="M32" s="18"/>
      <c r="N32" s="18"/>
      <c r="O32" s="78"/>
      <c r="P32" s="90" t="str">
        <f t="shared" si="6"/>
        <v/>
      </c>
      <c r="Q32" s="19"/>
      <c r="R32" s="18"/>
      <c r="S32" s="18"/>
      <c r="T32" s="18"/>
      <c r="U32" s="78"/>
      <c r="V32" s="90" t="str">
        <f t="shared" si="7"/>
        <v/>
      </c>
      <c r="W32" s="32" t="str">
        <f t="shared" si="4"/>
        <v/>
      </c>
      <c r="X32" s="35"/>
      <c r="Y32" s="30" t="str">
        <f t="shared" si="8"/>
        <v/>
      </c>
    </row>
    <row r="33" spans="2:25" x14ac:dyDescent="0.2">
      <c r="B33" s="22"/>
      <c r="C33" s="23"/>
      <c r="D33" s="27"/>
      <c r="E33" s="19"/>
      <c r="F33" s="88"/>
      <c r="G33" s="18"/>
      <c r="H33" s="18"/>
      <c r="I33" s="78"/>
      <c r="J33" s="90" t="str">
        <f t="shared" si="5"/>
        <v/>
      </c>
      <c r="K33" s="19"/>
      <c r="L33" s="18"/>
      <c r="M33" s="18"/>
      <c r="N33" s="18"/>
      <c r="O33" s="78"/>
      <c r="P33" s="90" t="str">
        <f t="shared" si="6"/>
        <v/>
      </c>
      <c r="Q33" s="19"/>
      <c r="R33" s="18"/>
      <c r="S33" s="18"/>
      <c r="T33" s="18"/>
      <c r="U33" s="78"/>
      <c r="V33" s="90" t="str">
        <f t="shared" si="7"/>
        <v/>
      </c>
      <c r="W33" s="32" t="str">
        <f t="shared" si="4"/>
        <v/>
      </c>
      <c r="X33" s="35"/>
      <c r="Y33" s="30" t="str">
        <f t="shared" si="8"/>
        <v/>
      </c>
    </row>
    <row r="34" spans="2:25" x14ac:dyDescent="0.2">
      <c r="B34" s="22"/>
      <c r="C34" s="23"/>
      <c r="D34" s="27"/>
      <c r="E34" s="19"/>
      <c r="F34" s="88"/>
      <c r="G34" s="18"/>
      <c r="H34" s="18"/>
      <c r="I34" s="78"/>
      <c r="J34" s="90" t="str">
        <f t="shared" si="5"/>
        <v/>
      </c>
      <c r="K34" s="19"/>
      <c r="L34" s="18"/>
      <c r="M34" s="18"/>
      <c r="N34" s="18"/>
      <c r="O34" s="78"/>
      <c r="P34" s="90" t="str">
        <f t="shared" si="6"/>
        <v/>
      </c>
      <c r="Q34" s="19"/>
      <c r="R34" s="18"/>
      <c r="S34" s="18"/>
      <c r="T34" s="18"/>
      <c r="U34" s="78"/>
      <c r="V34" s="90" t="str">
        <f t="shared" si="7"/>
        <v/>
      </c>
      <c r="W34" s="32" t="str">
        <f t="shared" si="4"/>
        <v/>
      </c>
      <c r="X34" s="35"/>
      <c r="Y34" s="30" t="str">
        <f t="shared" si="8"/>
        <v/>
      </c>
    </row>
    <row r="35" spans="2:25" x14ac:dyDescent="0.2">
      <c r="B35" s="22"/>
      <c r="C35" s="23"/>
      <c r="D35" s="27"/>
      <c r="E35" s="19"/>
      <c r="F35" s="88"/>
      <c r="G35" s="18"/>
      <c r="H35" s="18"/>
      <c r="I35" s="78"/>
      <c r="J35" s="90" t="str">
        <f t="shared" si="5"/>
        <v/>
      </c>
      <c r="K35" s="19"/>
      <c r="L35" s="18"/>
      <c r="M35" s="18"/>
      <c r="N35" s="18"/>
      <c r="O35" s="78"/>
      <c r="P35" s="90" t="str">
        <f t="shared" si="6"/>
        <v/>
      </c>
      <c r="Q35" s="19"/>
      <c r="R35" s="18"/>
      <c r="S35" s="18"/>
      <c r="T35" s="18"/>
      <c r="U35" s="78"/>
      <c r="V35" s="90" t="str">
        <f t="shared" si="7"/>
        <v/>
      </c>
      <c r="W35" s="32" t="str">
        <f t="shared" si="4"/>
        <v/>
      </c>
      <c r="X35" s="35"/>
      <c r="Y35" s="30" t="str">
        <f t="shared" si="8"/>
        <v/>
      </c>
    </row>
    <row r="36" spans="2:25" x14ac:dyDescent="0.2">
      <c r="B36" s="22"/>
      <c r="C36" s="23"/>
      <c r="D36" s="27"/>
      <c r="E36" s="19"/>
      <c r="F36" s="88"/>
      <c r="G36" s="18"/>
      <c r="H36" s="18"/>
      <c r="I36" s="78"/>
      <c r="J36" s="90" t="str">
        <f t="shared" si="5"/>
        <v/>
      </c>
      <c r="K36" s="19"/>
      <c r="L36" s="18"/>
      <c r="M36" s="18"/>
      <c r="N36" s="18"/>
      <c r="O36" s="78"/>
      <c r="P36" s="90" t="str">
        <f t="shared" si="6"/>
        <v/>
      </c>
      <c r="Q36" s="19"/>
      <c r="R36" s="18"/>
      <c r="S36" s="18"/>
      <c r="T36" s="18"/>
      <c r="U36" s="78"/>
      <c r="V36" s="90" t="str">
        <f t="shared" si="7"/>
        <v/>
      </c>
      <c r="W36" s="32" t="str">
        <f t="shared" si="4"/>
        <v/>
      </c>
      <c r="X36" s="35"/>
      <c r="Y36" s="30" t="str">
        <f t="shared" si="8"/>
        <v/>
      </c>
    </row>
    <row r="37" spans="2:25" x14ac:dyDescent="0.2">
      <c r="B37" s="22"/>
      <c r="C37" s="23"/>
      <c r="D37" s="27"/>
      <c r="E37" s="19"/>
      <c r="F37" s="88"/>
      <c r="G37" s="18"/>
      <c r="H37" s="18"/>
      <c r="I37" s="78"/>
      <c r="J37" s="90" t="str">
        <f t="shared" si="5"/>
        <v/>
      </c>
      <c r="K37" s="19"/>
      <c r="L37" s="18"/>
      <c r="M37" s="18"/>
      <c r="N37" s="18"/>
      <c r="O37" s="78"/>
      <c r="P37" s="90" t="str">
        <f t="shared" si="6"/>
        <v/>
      </c>
      <c r="Q37" s="19"/>
      <c r="R37" s="18"/>
      <c r="S37" s="18"/>
      <c r="T37" s="18"/>
      <c r="U37" s="78"/>
      <c r="V37" s="90" t="str">
        <f t="shared" si="7"/>
        <v/>
      </c>
      <c r="W37" s="32" t="str">
        <f t="shared" si="4"/>
        <v/>
      </c>
      <c r="X37" s="35"/>
      <c r="Y37" s="30" t="str">
        <f t="shared" si="8"/>
        <v/>
      </c>
    </row>
    <row r="38" spans="2:25" x14ac:dyDescent="0.2">
      <c r="B38" s="22"/>
      <c r="C38" s="23"/>
      <c r="D38" s="27"/>
      <c r="E38" s="19"/>
      <c r="F38" s="88"/>
      <c r="G38" s="18"/>
      <c r="H38" s="18"/>
      <c r="I38" s="78"/>
      <c r="J38" s="90" t="str">
        <f t="shared" si="5"/>
        <v/>
      </c>
      <c r="K38" s="19"/>
      <c r="L38" s="18"/>
      <c r="M38" s="18"/>
      <c r="N38" s="18"/>
      <c r="O38" s="78"/>
      <c r="P38" s="90" t="str">
        <f t="shared" si="6"/>
        <v/>
      </c>
      <c r="Q38" s="19"/>
      <c r="R38" s="18"/>
      <c r="S38" s="18"/>
      <c r="T38" s="18"/>
      <c r="U38" s="78"/>
      <c r="V38" s="90" t="str">
        <f t="shared" si="7"/>
        <v/>
      </c>
      <c r="W38" s="32" t="str">
        <f t="shared" si="4"/>
        <v/>
      </c>
      <c r="X38" s="35"/>
      <c r="Y38" s="30" t="str">
        <f t="shared" si="8"/>
        <v/>
      </c>
    </row>
    <row r="39" spans="2:25" x14ac:dyDescent="0.2">
      <c r="B39" s="22"/>
      <c r="C39" s="23"/>
      <c r="D39" s="27"/>
      <c r="E39" s="19"/>
      <c r="F39" s="88"/>
      <c r="G39" s="18"/>
      <c r="H39" s="18"/>
      <c r="I39" s="78"/>
      <c r="J39" s="90" t="str">
        <f t="shared" si="5"/>
        <v/>
      </c>
      <c r="K39" s="19"/>
      <c r="L39" s="18"/>
      <c r="M39" s="18"/>
      <c r="N39" s="18"/>
      <c r="O39" s="78"/>
      <c r="P39" s="90" t="str">
        <f t="shared" si="6"/>
        <v/>
      </c>
      <c r="Q39" s="19"/>
      <c r="R39" s="18"/>
      <c r="S39" s="18"/>
      <c r="T39" s="18"/>
      <c r="U39" s="78"/>
      <c r="V39" s="90" t="str">
        <f t="shared" si="7"/>
        <v/>
      </c>
      <c r="W39" s="32" t="str">
        <f t="shared" si="4"/>
        <v/>
      </c>
      <c r="X39" s="35"/>
      <c r="Y39" s="30" t="str">
        <f t="shared" si="8"/>
        <v/>
      </c>
    </row>
    <row r="40" spans="2:25" x14ac:dyDescent="0.2">
      <c r="B40" s="22"/>
      <c r="C40" s="23"/>
      <c r="D40" s="27"/>
      <c r="E40" s="19"/>
      <c r="F40" s="88"/>
      <c r="G40" s="18"/>
      <c r="H40" s="18"/>
      <c r="I40" s="78"/>
      <c r="J40" s="90" t="str">
        <f t="shared" si="5"/>
        <v/>
      </c>
      <c r="K40" s="19"/>
      <c r="L40" s="18"/>
      <c r="M40" s="18"/>
      <c r="N40" s="18"/>
      <c r="O40" s="78"/>
      <c r="P40" s="90" t="str">
        <f t="shared" si="6"/>
        <v/>
      </c>
      <c r="Q40" s="19"/>
      <c r="R40" s="18"/>
      <c r="S40" s="18"/>
      <c r="T40" s="18"/>
      <c r="U40" s="78"/>
      <c r="V40" s="90" t="str">
        <f t="shared" si="7"/>
        <v/>
      </c>
      <c r="W40" s="32" t="str">
        <f t="shared" si="4"/>
        <v/>
      </c>
      <c r="X40" s="35"/>
      <c r="Y40" s="30" t="str">
        <f t="shared" si="8"/>
        <v/>
      </c>
    </row>
    <row r="41" spans="2:25" x14ac:dyDescent="0.2">
      <c r="B41" s="22"/>
      <c r="C41" s="23"/>
      <c r="D41" s="27"/>
      <c r="E41" s="19"/>
      <c r="F41" s="88"/>
      <c r="G41" s="18"/>
      <c r="H41" s="18"/>
      <c r="I41" s="78"/>
      <c r="J41" s="90" t="str">
        <f t="shared" si="5"/>
        <v/>
      </c>
      <c r="K41" s="19"/>
      <c r="L41" s="18"/>
      <c r="M41" s="18"/>
      <c r="N41" s="18"/>
      <c r="O41" s="78"/>
      <c r="P41" s="90" t="str">
        <f t="shared" si="6"/>
        <v/>
      </c>
      <c r="Q41" s="19"/>
      <c r="R41" s="18"/>
      <c r="S41" s="18"/>
      <c r="T41" s="18"/>
      <c r="U41" s="78"/>
      <c r="V41" s="90" t="str">
        <f t="shared" si="7"/>
        <v/>
      </c>
      <c r="W41" s="32" t="str">
        <f t="shared" si="4"/>
        <v/>
      </c>
      <c r="X41" s="35"/>
      <c r="Y41" s="30" t="str">
        <f t="shared" si="8"/>
        <v/>
      </c>
    </row>
    <row r="42" spans="2:25" x14ac:dyDescent="0.2">
      <c r="B42" s="22"/>
      <c r="C42" s="23"/>
      <c r="D42" s="27"/>
      <c r="E42" s="19"/>
      <c r="F42" s="88"/>
      <c r="G42" s="18"/>
      <c r="H42" s="18"/>
      <c r="I42" s="78"/>
      <c r="J42" s="90" t="str">
        <f t="shared" si="5"/>
        <v/>
      </c>
      <c r="K42" s="19"/>
      <c r="L42" s="18"/>
      <c r="M42" s="18"/>
      <c r="N42" s="18"/>
      <c r="O42" s="78"/>
      <c r="P42" s="90" t="str">
        <f t="shared" si="6"/>
        <v/>
      </c>
      <c r="Q42" s="19"/>
      <c r="R42" s="18"/>
      <c r="S42" s="18"/>
      <c r="T42" s="18"/>
      <c r="U42" s="78"/>
      <c r="V42" s="90" t="str">
        <f t="shared" si="7"/>
        <v/>
      </c>
      <c r="W42" s="32" t="str">
        <f t="shared" si="4"/>
        <v/>
      </c>
      <c r="X42" s="35"/>
      <c r="Y42" s="30" t="str">
        <f t="shared" si="8"/>
        <v/>
      </c>
    </row>
    <row r="43" spans="2:25" x14ac:dyDescent="0.2">
      <c r="B43" s="22"/>
      <c r="C43" s="23"/>
      <c r="D43" s="27"/>
      <c r="E43" s="19"/>
      <c r="F43" s="88"/>
      <c r="G43" s="18"/>
      <c r="H43" s="18"/>
      <c r="I43" s="78"/>
      <c r="J43" s="90" t="str">
        <f t="shared" si="5"/>
        <v/>
      </c>
      <c r="K43" s="19"/>
      <c r="L43" s="18"/>
      <c r="M43" s="18"/>
      <c r="N43" s="18"/>
      <c r="O43" s="78"/>
      <c r="P43" s="90" t="str">
        <f t="shared" si="6"/>
        <v/>
      </c>
      <c r="Q43" s="19"/>
      <c r="R43" s="18"/>
      <c r="S43" s="18"/>
      <c r="T43" s="18"/>
      <c r="U43" s="78"/>
      <c r="V43" s="90" t="str">
        <f t="shared" si="7"/>
        <v/>
      </c>
      <c r="W43" s="32" t="str">
        <f t="shared" si="4"/>
        <v/>
      </c>
      <c r="X43" s="35"/>
      <c r="Y43" s="30" t="str">
        <f t="shared" si="8"/>
        <v/>
      </c>
    </row>
    <row r="44" spans="2:25" x14ac:dyDescent="0.2">
      <c r="B44" s="22"/>
      <c r="C44" s="23"/>
      <c r="D44" s="27"/>
      <c r="E44" s="19"/>
      <c r="F44" s="88"/>
      <c r="G44" s="18"/>
      <c r="H44" s="18"/>
      <c r="I44" s="78"/>
      <c r="J44" s="90" t="str">
        <f t="shared" si="5"/>
        <v/>
      </c>
      <c r="K44" s="19"/>
      <c r="L44" s="18"/>
      <c r="M44" s="18"/>
      <c r="N44" s="18"/>
      <c r="O44" s="78"/>
      <c r="P44" s="90" t="str">
        <f t="shared" si="6"/>
        <v/>
      </c>
      <c r="Q44" s="19"/>
      <c r="R44" s="18"/>
      <c r="S44" s="18"/>
      <c r="T44" s="18"/>
      <c r="U44" s="78"/>
      <c r="V44" s="90" t="str">
        <f t="shared" si="7"/>
        <v/>
      </c>
      <c r="W44" s="32" t="str">
        <f t="shared" si="4"/>
        <v/>
      </c>
      <c r="X44" s="35"/>
      <c r="Y44" s="30" t="str">
        <f t="shared" si="8"/>
        <v/>
      </c>
    </row>
    <row r="45" spans="2:25" x14ac:dyDescent="0.2">
      <c r="B45" s="22"/>
      <c r="C45" s="23"/>
      <c r="D45" s="27"/>
      <c r="E45" s="19"/>
      <c r="F45" s="88"/>
      <c r="G45" s="18"/>
      <c r="H45" s="18"/>
      <c r="I45" s="78"/>
      <c r="J45" s="90" t="str">
        <f t="shared" si="5"/>
        <v/>
      </c>
      <c r="K45" s="19"/>
      <c r="L45" s="18"/>
      <c r="M45" s="18"/>
      <c r="N45" s="18"/>
      <c r="O45" s="78"/>
      <c r="P45" s="90" t="str">
        <f t="shared" si="6"/>
        <v/>
      </c>
      <c r="Q45" s="19"/>
      <c r="R45" s="18"/>
      <c r="S45" s="18"/>
      <c r="T45" s="18"/>
      <c r="U45" s="78"/>
      <c r="V45" s="90" t="str">
        <f t="shared" si="7"/>
        <v/>
      </c>
      <c r="W45" s="32" t="str">
        <f t="shared" si="4"/>
        <v/>
      </c>
      <c r="X45" s="35"/>
      <c r="Y45" s="30" t="str">
        <f t="shared" si="8"/>
        <v/>
      </c>
    </row>
    <row r="46" spans="2:25" x14ac:dyDescent="0.2">
      <c r="B46" s="22"/>
      <c r="C46" s="23"/>
      <c r="D46" s="27"/>
      <c r="E46" s="19"/>
      <c r="F46" s="88"/>
      <c r="G46" s="18"/>
      <c r="H46" s="18"/>
      <c r="I46" s="78"/>
      <c r="J46" s="90" t="str">
        <f t="shared" si="5"/>
        <v/>
      </c>
      <c r="K46" s="19"/>
      <c r="L46" s="18"/>
      <c r="M46" s="18"/>
      <c r="N46" s="18"/>
      <c r="O46" s="78"/>
      <c r="P46" s="90" t="str">
        <f t="shared" si="6"/>
        <v/>
      </c>
      <c r="Q46" s="19"/>
      <c r="R46" s="18"/>
      <c r="S46" s="18"/>
      <c r="T46" s="18"/>
      <c r="U46" s="78"/>
      <c r="V46" s="90" t="str">
        <f t="shared" si="7"/>
        <v/>
      </c>
      <c r="W46" s="32" t="str">
        <f t="shared" si="4"/>
        <v/>
      </c>
      <c r="X46" s="35"/>
      <c r="Y46" s="30" t="str">
        <f t="shared" si="8"/>
        <v/>
      </c>
    </row>
    <row r="47" spans="2:25" x14ac:dyDescent="0.2">
      <c r="B47" s="22"/>
      <c r="C47" s="23"/>
      <c r="D47" s="27"/>
      <c r="E47" s="19"/>
      <c r="F47" s="88"/>
      <c r="G47" s="18"/>
      <c r="H47" s="18"/>
      <c r="I47" s="78"/>
      <c r="J47" s="90" t="str">
        <f t="shared" si="5"/>
        <v/>
      </c>
      <c r="K47" s="19"/>
      <c r="L47" s="18"/>
      <c r="M47" s="18"/>
      <c r="N47" s="18"/>
      <c r="O47" s="78"/>
      <c r="P47" s="90" t="str">
        <f t="shared" si="6"/>
        <v/>
      </c>
      <c r="Q47" s="19"/>
      <c r="R47" s="18"/>
      <c r="S47" s="18"/>
      <c r="T47" s="18"/>
      <c r="U47" s="78"/>
      <c r="V47" s="90" t="str">
        <f t="shared" si="7"/>
        <v/>
      </c>
      <c r="W47" s="32" t="str">
        <f t="shared" si="4"/>
        <v/>
      </c>
      <c r="X47" s="35"/>
      <c r="Y47" s="30" t="str">
        <f t="shared" si="8"/>
        <v/>
      </c>
    </row>
    <row r="48" spans="2:25" x14ac:dyDescent="0.2">
      <c r="B48" s="22"/>
      <c r="C48" s="23"/>
      <c r="D48" s="27"/>
      <c r="E48" s="19"/>
      <c r="F48" s="88"/>
      <c r="G48" s="18"/>
      <c r="H48" s="18"/>
      <c r="I48" s="78"/>
      <c r="J48" s="90" t="str">
        <f t="shared" si="5"/>
        <v/>
      </c>
      <c r="K48" s="19"/>
      <c r="L48" s="18"/>
      <c r="M48" s="18"/>
      <c r="N48" s="18"/>
      <c r="O48" s="78"/>
      <c r="P48" s="90" t="str">
        <f t="shared" si="6"/>
        <v/>
      </c>
      <c r="Q48" s="19"/>
      <c r="R48" s="18"/>
      <c r="S48" s="18"/>
      <c r="T48" s="18"/>
      <c r="U48" s="78"/>
      <c r="V48" s="90" t="str">
        <f t="shared" si="7"/>
        <v/>
      </c>
      <c r="W48" s="32" t="str">
        <f t="shared" si="4"/>
        <v/>
      </c>
      <c r="X48" s="35"/>
      <c r="Y48" s="30" t="str">
        <f t="shared" si="8"/>
        <v/>
      </c>
    </row>
    <row r="49" spans="2:25" x14ac:dyDescent="0.2">
      <c r="B49" s="22"/>
      <c r="C49" s="23"/>
      <c r="D49" s="27"/>
      <c r="E49" s="19"/>
      <c r="F49" s="88"/>
      <c r="G49" s="18"/>
      <c r="H49" s="18"/>
      <c r="I49" s="78"/>
      <c r="J49" s="90" t="str">
        <f t="shared" si="5"/>
        <v/>
      </c>
      <c r="K49" s="19"/>
      <c r="L49" s="18"/>
      <c r="M49" s="18"/>
      <c r="N49" s="18"/>
      <c r="O49" s="78"/>
      <c r="P49" s="90" t="str">
        <f t="shared" si="6"/>
        <v/>
      </c>
      <c r="Q49" s="19"/>
      <c r="R49" s="18"/>
      <c r="S49" s="18"/>
      <c r="T49" s="18"/>
      <c r="U49" s="78"/>
      <c r="V49" s="90" t="str">
        <f t="shared" si="7"/>
        <v/>
      </c>
      <c r="W49" s="32" t="str">
        <f t="shared" si="4"/>
        <v/>
      </c>
      <c r="X49" s="35"/>
      <c r="Y49" s="30" t="str">
        <f t="shared" si="8"/>
        <v/>
      </c>
    </row>
    <row r="50" spans="2:25" x14ac:dyDescent="0.2">
      <c r="B50" s="22"/>
      <c r="C50" s="23"/>
      <c r="D50" s="27"/>
      <c r="E50" s="19"/>
      <c r="F50" s="88"/>
      <c r="G50" s="18"/>
      <c r="H50" s="18"/>
      <c r="I50" s="78"/>
      <c r="J50" s="90" t="str">
        <f t="shared" si="5"/>
        <v/>
      </c>
      <c r="K50" s="19"/>
      <c r="L50" s="18"/>
      <c r="M50" s="18"/>
      <c r="N50" s="18"/>
      <c r="O50" s="78"/>
      <c r="P50" s="90" t="str">
        <f t="shared" si="6"/>
        <v/>
      </c>
      <c r="Q50" s="19"/>
      <c r="R50" s="18"/>
      <c r="S50" s="18"/>
      <c r="T50" s="18"/>
      <c r="U50" s="78"/>
      <c r="V50" s="90" t="str">
        <f t="shared" si="7"/>
        <v/>
      </c>
      <c r="W50" s="32" t="str">
        <f t="shared" si="4"/>
        <v/>
      </c>
      <c r="X50" s="35"/>
      <c r="Y50" s="30" t="str">
        <f t="shared" si="8"/>
        <v/>
      </c>
    </row>
    <row r="51" spans="2:25" ht="17" thickBot="1" x14ac:dyDescent="0.25">
      <c r="B51" s="24"/>
      <c r="C51" s="25"/>
      <c r="D51" s="28"/>
      <c r="E51" s="75"/>
      <c r="F51" s="92"/>
      <c r="G51" s="93"/>
      <c r="H51" s="93"/>
      <c r="I51" s="94"/>
      <c r="J51" s="136" t="str">
        <f t="shared" si="5"/>
        <v/>
      </c>
      <c r="K51" s="75"/>
      <c r="L51" s="76"/>
      <c r="M51" s="76"/>
      <c r="N51" s="76"/>
      <c r="O51" s="79"/>
      <c r="P51" s="91" t="str">
        <f t="shared" si="6"/>
        <v/>
      </c>
      <c r="Q51" s="75"/>
      <c r="R51" s="76"/>
      <c r="S51" s="76"/>
      <c r="T51" s="76"/>
      <c r="U51" s="79"/>
      <c r="V51" s="91" t="str">
        <f t="shared" si="7"/>
        <v/>
      </c>
      <c r="W51" s="33" t="str">
        <f t="shared" si="4"/>
        <v/>
      </c>
      <c r="X51" s="36"/>
      <c r="Y51" s="81" t="str">
        <f t="shared" si="8"/>
        <v/>
      </c>
    </row>
    <row r="52" spans="2:25" ht="17" thickBot="1" x14ac:dyDescent="0.25">
      <c r="E52" s="5" t="s">
        <v>416</v>
      </c>
      <c r="F52" s="95" t="str">
        <f>IFERROR(AVERAGE(F12:F51),"")</f>
        <v/>
      </c>
      <c r="G52" s="96" t="str">
        <f t="shared" ref="G52:I52" si="9">IFERROR(AVERAGE(G12:G51),"")</f>
        <v/>
      </c>
      <c r="H52" s="96" t="str">
        <f t="shared" si="9"/>
        <v/>
      </c>
      <c r="I52" s="109" t="str">
        <f t="shared" si="9"/>
        <v/>
      </c>
      <c r="J52" s="123" t="str">
        <f>IFERROR(AVERAGE(J12:J51),"")</f>
        <v/>
      </c>
      <c r="K52" s="5" t="s">
        <v>416</v>
      </c>
      <c r="L52" s="95" t="str">
        <f>IFERROR(AVERAGE(L12:L51),"")</f>
        <v/>
      </c>
      <c r="M52" s="95" t="str">
        <f t="shared" ref="M52:O52" si="10">IFERROR(AVERAGE(M12:M51),"")</f>
        <v/>
      </c>
      <c r="N52" s="96" t="str">
        <f t="shared" si="10"/>
        <v/>
      </c>
      <c r="O52" s="48" t="str">
        <f t="shared" si="10"/>
        <v/>
      </c>
      <c r="P52" s="125" t="str">
        <f>IFERROR(AVERAGE(P12:P51),"")</f>
        <v/>
      </c>
      <c r="Q52" s="5" t="s">
        <v>415</v>
      </c>
      <c r="R52" s="95" t="str">
        <f>IFERROR(AVERAGE(R12:R51),"")</f>
        <v/>
      </c>
      <c r="S52" s="95" t="str">
        <f t="shared" ref="S52:U52" si="11">IFERROR(AVERAGE(S12:S51),"")</f>
        <v/>
      </c>
      <c r="T52" s="96" t="str">
        <f t="shared" si="11"/>
        <v/>
      </c>
      <c r="U52" s="48" t="str">
        <f t="shared" si="11"/>
        <v/>
      </c>
      <c r="V52" s="126" t="str">
        <f>IFERROR(AVERAGE(V12:V51),"")</f>
        <v/>
      </c>
      <c r="Y52" s="127" t="str">
        <f>IFERROR(AVERAGE(Y12:Y51),"")</f>
        <v/>
      </c>
    </row>
    <row r="53" spans="2:25" x14ac:dyDescent="0.2">
      <c r="I53" s="110" t="s">
        <v>434</v>
      </c>
      <c r="J53" s="113" t="str">
        <f>IFERROR(AVERAGEIF($D$12:$D$51,"féminin",J12:J51),"")</f>
        <v/>
      </c>
      <c r="O53" s="110" t="s">
        <v>434</v>
      </c>
      <c r="P53" s="113" t="str">
        <f>IFERROR(AVERAGEIF($D$12:$D$51,"féminin",P12:P51),"")</f>
        <v/>
      </c>
      <c r="U53" s="110" t="s">
        <v>434</v>
      </c>
      <c r="V53" s="113" t="str">
        <f>IFERROR(AVERAGEIF($D$12:$D$51,"féminin",V12:V51),"")</f>
        <v/>
      </c>
      <c r="X53" s="110" t="s">
        <v>434</v>
      </c>
      <c r="Y53" s="113" t="str">
        <f>IFERROR(AVERAGEIF($D$12:$D$51,"féminin",Y12:Y51),"")</f>
        <v/>
      </c>
    </row>
    <row r="54" spans="2:25" x14ac:dyDescent="0.2">
      <c r="I54" s="111" t="s">
        <v>435</v>
      </c>
      <c r="J54" s="124" t="str">
        <f>IFERROR(AVERAGEIF($D$12:$D$51,"masculin",J12:J51),"")</f>
        <v/>
      </c>
      <c r="O54" s="111" t="s">
        <v>435</v>
      </c>
      <c r="P54" s="124" t="str">
        <f>IFERROR(AVERAGEIF($D$12:$D$51,"masculin",P12:P51),"")</f>
        <v/>
      </c>
      <c r="U54" s="111" t="s">
        <v>435</v>
      </c>
      <c r="V54" s="124" t="str">
        <f>IFERROR(AVERAGEIF($D$12:$D$51,"masculin",V12:V51),"")</f>
        <v/>
      </c>
      <c r="X54" s="111" t="s">
        <v>435</v>
      </c>
      <c r="Y54" s="124" t="str">
        <f>IFERROR(AVERAGEIF($D$12:$D$51,"masculin",Y12:Y51),"")</f>
        <v/>
      </c>
    </row>
    <row r="55" spans="2:25" ht="17" thickBot="1" x14ac:dyDescent="0.25">
      <c r="I55" s="112" t="s">
        <v>436</v>
      </c>
      <c r="J55" s="114" t="str">
        <f>IFERROR(J54-J53, "")</f>
        <v/>
      </c>
      <c r="O55" s="112" t="s">
        <v>436</v>
      </c>
      <c r="P55" s="114" t="str">
        <f>IFERROR(P54-P53, "")</f>
        <v/>
      </c>
      <c r="U55" s="112" t="s">
        <v>436</v>
      </c>
      <c r="V55" s="114" t="str">
        <f>IFERROR(V54-V53, "")</f>
        <v/>
      </c>
      <c r="X55" s="112" t="s">
        <v>436</v>
      </c>
      <c r="Y55" s="114" t="str">
        <f>IFERROR(Y54-Y53, "")</f>
        <v/>
      </c>
    </row>
  </sheetData>
  <sheetProtection password="E97C" sheet="1" objects="1" scenarios="1"/>
  <mergeCells count="13">
    <mergeCell ref="X10:X11"/>
    <mergeCell ref="Y10:Y11"/>
    <mergeCell ref="B4:D4"/>
    <mergeCell ref="B5:D5"/>
    <mergeCell ref="Q7:Y8"/>
    <mergeCell ref="B10:B11"/>
    <mergeCell ref="C10:C11"/>
    <mergeCell ref="D10:D11"/>
    <mergeCell ref="F10:J10"/>
    <mergeCell ref="L10:P10"/>
    <mergeCell ref="R10:V10"/>
    <mergeCell ref="W10:W11"/>
    <mergeCell ref="K7:L8"/>
  </mergeCells>
  <conditionalFormatting sqref="E12:E51 H12:H51">
    <cfRule type="expression" dxfId="69" priority="21">
      <formula>$H12&gt;Max_1</formula>
    </cfRule>
  </conditionalFormatting>
  <conditionalFormatting sqref="E12:E51 I12:I51">
    <cfRule type="expression" dxfId="68" priority="20">
      <formula>$I12&gt;Max_2</formula>
    </cfRule>
  </conditionalFormatting>
  <conditionalFormatting sqref="F12:I51">
    <cfRule type="expression" dxfId="67" priority="18">
      <formula>AND(OR($J12="AB",$J12="DI",$J12="FM"),NOT(ISBLANK(F12)))</formula>
    </cfRule>
    <cfRule type="expression" dxfId="66" priority="19">
      <formula>AND($J12="4 AFLP ?",  ISBLANK(F12))</formula>
    </cfRule>
  </conditionalFormatting>
  <conditionalFormatting sqref="J12:J51 P12:P51 V12:V51 Y12:Y51">
    <cfRule type="containsText" dxfId="65" priority="16" operator="containsText" text="AB">
      <formula>NOT(ISERROR(SEARCH("AB",J12)))</formula>
    </cfRule>
    <cfRule type="expression" dxfId="64" priority="17">
      <formula>OR(J12="DI",J12="FM")</formula>
    </cfRule>
  </conditionalFormatting>
  <conditionalFormatting sqref="J12:J51 P12:P51 V12:V51">
    <cfRule type="containsText" dxfId="63" priority="5" operator="containsText" text="AFLP">
      <formula>NOT(ISERROR(SEARCH("AFLP",J12)))</formula>
    </cfRule>
  </conditionalFormatting>
  <conditionalFormatting sqref="J55 P55 V55 Y55">
    <cfRule type="expression" dxfId="62" priority="62" stopIfTrue="1">
      <formula>AND(J55&lt;&gt;"",OR(J55&lt;-1,J55&gt;1))</formula>
    </cfRule>
  </conditionalFormatting>
  <conditionalFormatting sqref="K12:K51 N12:N51">
    <cfRule type="expression" dxfId="61" priority="15">
      <formula>$N12&gt;Max_1b</formula>
    </cfRule>
  </conditionalFormatting>
  <conditionalFormatting sqref="K12:K51 O12:O51">
    <cfRule type="expression" dxfId="60" priority="14">
      <formula>$O12&gt;Max_2b</formula>
    </cfRule>
  </conditionalFormatting>
  <conditionalFormatting sqref="L12:O51">
    <cfRule type="expression" dxfId="59" priority="12">
      <formula>AND($P12="4 AFLP ?",  ISBLANK(L12))</formula>
    </cfRule>
    <cfRule type="expression" dxfId="58" priority="13">
      <formula>AND(OR($P12="AB",$P12="DI",$IP2="FM"),NOT(ISBLANK(L12)))</formula>
    </cfRule>
  </conditionalFormatting>
  <conditionalFormatting sqref="Q12:Q51 T12:T51">
    <cfRule type="expression" dxfId="57" priority="11">
      <formula>$T12&gt;Max_1C</formula>
    </cfRule>
  </conditionalFormatting>
  <conditionalFormatting sqref="Q12:Q51 U12:U51">
    <cfRule type="expression" dxfId="56" priority="10">
      <formula>$U12&gt;Max_2C</formula>
    </cfRule>
  </conditionalFormatting>
  <conditionalFormatting sqref="R12:U51">
    <cfRule type="expression" dxfId="55" priority="9">
      <formula>AND(OR($V12="AB",$V12="DI",$V12="FM"),NOT(ISBLANK(R12)))</formula>
    </cfRule>
    <cfRule type="expression" dxfId="54" priority="8">
      <formula>AND($V12="4 AFLP ?",  ISBLANK(R12))</formula>
    </cfRule>
  </conditionalFormatting>
  <conditionalFormatting sqref="W12:W51">
    <cfRule type="expression" dxfId="53" priority="1">
      <formula>SUM(LEFT($W12,1),RIGHT($W12,1))=3</formula>
    </cfRule>
    <cfRule type="expression" dxfId="52" priority="3">
      <formula>SUM(LEFT($W12,1),RIGHT($W12,1))&lt;2</formula>
    </cfRule>
    <cfRule type="expression" dxfId="51" priority="2" stopIfTrue="1">
      <formula>SUM(LEFT($W12,1),RIGHT($W12,1))=2</formula>
    </cfRule>
  </conditionalFormatting>
  <conditionalFormatting sqref="X12:X51">
    <cfRule type="expression" dxfId="50" priority="6">
      <formula xml:space="preserve"> OR(   AND(SUM(LEFT($W12,1),RIGHT($W12,1))&lt;&gt;2,$X12&lt;&gt;""),   AND(SUM(LEFT($W12,1),RIGHT($W12,1))=2,$X12="")  )</formula>
    </cfRule>
    <cfRule type="expression" dxfId="49" priority="7">
      <formula>SUM(LEFT($W12,1),RIGHT($W12,1))=2</formula>
    </cfRule>
  </conditionalFormatting>
  <conditionalFormatting sqref="Y12:Y51">
    <cfRule type="expression" dxfId="48" priority="4">
      <formula>OR(Y12="ERREUR",Y12="Choix pour 1 Note")</formula>
    </cfRule>
  </conditionalFormatting>
  <dataValidations count="12">
    <dataValidation type="decimal" allowBlank="1" showInputMessage="1" showErrorMessage="1" sqref="F12:F51 R12:R51 L12:L51" xr:uid="{00000000-0002-0000-0900-000000000000}">
      <formula1>0</formula1>
      <formula2>7</formula2>
    </dataValidation>
    <dataValidation type="decimal" allowBlank="1" showInputMessage="1" showErrorMessage="1" sqref="S12:S51 M12:M51 G12:G51" xr:uid="{00000000-0002-0000-0900-000001000000}">
      <formula1>0</formula1>
      <formula2>5</formula2>
    </dataValidation>
    <dataValidation type="list" allowBlank="1" showInputMessage="1" showErrorMessage="1" sqref="H11:I11 T11:U11 N11:O11" xr:uid="{00000000-0002-0000-0900-000002000000}">
      <formula1>AFLP</formula1>
    </dataValidation>
    <dataValidation type="list" allowBlank="1" showInputMessage="1" showErrorMessage="1" sqref="D12:D51" xr:uid="{00000000-0002-0000-0900-000003000000}">
      <formula1>Sexe</formula1>
    </dataValidation>
    <dataValidation type="list" allowBlank="1" showInputMessage="1" showErrorMessage="1" sqref="Q12:Q51 E12:E51 K12:K51" xr:uid="{00000000-0002-0000-0900-000004000000}">
      <formula1>Répartition</formula1>
    </dataValidation>
    <dataValidation type="list" allowBlank="1" showInputMessage="1" showErrorMessage="1" sqref="U12:U51" xr:uid="{00000000-0002-0000-0900-000005000000}">
      <formula1>CHOOSE(Max_2C/2,Répartition_2_6,Répartition_4_4,Répartition_6_2)</formula1>
    </dataValidation>
    <dataValidation type="list" showInputMessage="1" showErrorMessage="1" sqref="T12:T51" xr:uid="{00000000-0002-0000-0900-000006000000}">
      <formula1>CHOOSE(Max_1C/2,Répartition_2_6,Répartition_4_4,Répartition_6_2)</formula1>
    </dataValidation>
    <dataValidation type="list" showInputMessage="1" showErrorMessage="1" sqref="O12:O51" xr:uid="{00000000-0002-0000-0900-000007000000}">
      <formula1>CHOOSE(Max_2b/2,Répartition_2_6,Répartition_4_4,Répartition_6_2)</formula1>
    </dataValidation>
    <dataValidation type="list" showInputMessage="1" showErrorMessage="1" sqref="N12:N51" xr:uid="{00000000-0002-0000-0900-000008000000}">
      <formula1>CHOOSE(Max_1b/2,Répartition_2_6,Répartition_4_4,Répartition_6_2)</formula1>
    </dataValidation>
    <dataValidation type="list" showInputMessage="1" showErrorMessage="1" sqref="I12:I51" xr:uid="{00000000-0002-0000-0900-000009000000}">
      <formula1>CHOOSE(Max_2/2,Répartition_2_6,Répartition_4_4,Répartition_6_2)</formula1>
    </dataValidation>
    <dataValidation type="list" showInputMessage="1" showErrorMessage="1" sqref="H12:H51" xr:uid="{00000000-0002-0000-0900-00000A000000}">
      <formula1>CHOOSE(Max_1/2,Répartition_2_6,Répartition_4_4,Répartition_6_2)</formula1>
    </dataValidation>
    <dataValidation type="list" allowBlank="1" showInputMessage="1" showErrorMessage="1" sqref="X12:X51" xr:uid="{00000000-0002-0000-0900-00000B000000}">
      <formula1>IF( SUM(LEFT($W12,1),RIGHT($W12,1))=2,Choix_1Note,"")</formula1>
    </dataValidation>
  </dataValidations>
  <hyperlinks>
    <hyperlink ref="K7:L8" location="Accueil!A1" display="Retour Accueil" xr:uid="{00000000-0004-0000-0900-000000000000}"/>
  </hyperlink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1"/>
  <dimension ref="B3:Y55"/>
  <sheetViews>
    <sheetView showGridLines="0" showRowColHeaders="0" workbookViewId="0">
      <pane xSplit="4" ySplit="11" topLeftCell="E12" activePane="bottomRight" state="frozen"/>
      <selection activeCell="Q9" sqref="Q9"/>
      <selection pane="topRight" activeCell="Q9" sqref="Q9"/>
      <selection pane="bottomLeft" activeCell="Q9" sqref="Q9"/>
      <selection pane="bottomRight" activeCell="B12" sqref="B12"/>
    </sheetView>
  </sheetViews>
  <sheetFormatPr baseColWidth="10" defaultRowHeight="16" x14ac:dyDescent="0.2"/>
  <cols>
    <col min="1" max="1" width="3.1640625" customWidth="1"/>
    <col min="2" max="2" width="28" customWidth="1"/>
    <col min="3" max="3" width="20.5" customWidth="1"/>
    <col min="4" max="4" width="11.5" customWidth="1"/>
    <col min="5" max="8" width="15.83203125" customWidth="1"/>
    <col min="9" max="9" width="17.33203125" customWidth="1"/>
    <col min="10" max="10" width="10.1640625" bestFit="1" customWidth="1"/>
    <col min="11" max="11" width="18.5" customWidth="1"/>
    <col min="12" max="13" width="12" bestFit="1" customWidth="1"/>
    <col min="15" max="15" width="14.5" customWidth="1"/>
    <col min="17" max="17" width="16.83203125" customWidth="1"/>
    <col min="18" max="19" width="12.83203125" customWidth="1"/>
    <col min="20" max="20" width="14" customWidth="1"/>
    <col min="21" max="21" width="15.83203125" customWidth="1"/>
    <col min="22" max="22" width="12.33203125" customWidth="1"/>
    <col min="24" max="24" width="25.6640625" customWidth="1"/>
    <col min="25" max="25" width="21.1640625" bestFit="1" customWidth="1"/>
  </cols>
  <sheetData>
    <row r="3" spans="2:25" ht="17" thickBot="1" x14ac:dyDescent="0.25"/>
    <row r="4" spans="2:25" x14ac:dyDescent="0.2">
      <c r="B4" s="181" t="s">
        <v>10</v>
      </c>
      <c r="C4" s="182"/>
      <c r="D4" s="183"/>
      <c r="E4" s="82"/>
      <c r="F4" s="82" t="s">
        <v>438</v>
      </c>
      <c r="H4" s="82"/>
    </row>
    <row r="5" spans="2:25" ht="21" customHeight="1" thickBot="1" x14ac:dyDescent="0.25">
      <c r="B5" s="184" t="str">
        <f>IF(ISBLANK(Accueil!F7),"",Accueil!F7)</f>
        <v/>
      </c>
      <c r="C5" s="185"/>
      <c r="D5" s="186"/>
    </row>
    <row r="6" spans="2:25" ht="17" thickBot="1" x14ac:dyDescent="0.25"/>
    <row r="7" spans="2:25" x14ac:dyDescent="0.2">
      <c r="B7" s="9" t="s">
        <v>401</v>
      </c>
      <c r="C7" s="10" t="s">
        <v>9</v>
      </c>
      <c r="D7" s="6" t="s">
        <v>99</v>
      </c>
      <c r="E7" s="6" t="s">
        <v>11</v>
      </c>
      <c r="F7" s="6" t="s">
        <v>99</v>
      </c>
      <c r="G7" s="6" t="s">
        <v>12</v>
      </c>
      <c r="H7" s="6" t="s">
        <v>99</v>
      </c>
      <c r="I7" s="8" t="s">
        <v>110</v>
      </c>
      <c r="K7" s="156" t="s">
        <v>433</v>
      </c>
      <c r="L7" s="157"/>
      <c r="Q7" s="199" t="s">
        <v>420</v>
      </c>
      <c r="R7" s="200"/>
      <c r="S7" s="200"/>
      <c r="T7" s="200"/>
      <c r="U7" s="200"/>
      <c r="V7" s="200"/>
      <c r="W7" s="200"/>
      <c r="X7" s="200"/>
      <c r="Y7" s="201"/>
    </row>
    <row r="8" spans="2:25" ht="24" customHeight="1" thickBot="1" x14ac:dyDescent="0.25">
      <c r="B8" s="11">
        <f>IF(ISBLANK(Accueil!B24),"",Accueil!B24)</f>
        <v>9</v>
      </c>
      <c r="C8" s="12" t="str">
        <f>IF(ISBLANK(Accueil!C24),"",Accueil!C24)</f>
        <v/>
      </c>
      <c r="D8" s="13" t="str">
        <f>IF(ISBLANK(Accueil!D24),"",Accueil!D24)</f>
        <v/>
      </c>
      <c r="E8" s="13" t="str">
        <f>IF(ISBLANK(Accueil!E24),"",Accueil!E24)</f>
        <v/>
      </c>
      <c r="F8" s="13" t="str">
        <f>IF(ISBLANK(Accueil!F24),"",Accueil!F24)</f>
        <v/>
      </c>
      <c r="G8" s="13" t="str">
        <f>IF(ISBLANK(Accueil!G24),"",Accueil!G24)</f>
        <v/>
      </c>
      <c r="H8" s="13" t="str">
        <f>IF(ISBLANK(Accueil!H24),"",Accueil!H24)</f>
        <v/>
      </c>
      <c r="I8" s="14" t="str">
        <f>IF(ISBLANK(Accueil!I24),"",Accueil!I24)</f>
        <v/>
      </c>
      <c r="K8" s="158"/>
      <c r="L8" s="159"/>
      <c r="Q8" s="202"/>
      <c r="R8" s="203"/>
      <c r="S8" s="203"/>
      <c r="T8" s="203"/>
      <c r="U8" s="203"/>
      <c r="V8" s="203"/>
      <c r="W8" s="203"/>
      <c r="X8" s="203"/>
      <c r="Y8" s="204"/>
    </row>
    <row r="9" spans="2:25" ht="11" customHeight="1" thickBot="1" x14ac:dyDescent="0.25"/>
    <row r="10" spans="2:25" ht="47.5" customHeight="1" thickBot="1" x14ac:dyDescent="0.25">
      <c r="B10" s="189" t="s">
        <v>95</v>
      </c>
      <c r="C10" s="191" t="s">
        <v>96</v>
      </c>
      <c r="D10" s="187" t="s">
        <v>121</v>
      </c>
      <c r="E10" s="43" t="s">
        <v>407</v>
      </c>
      <c r="F10" s="196" t="str">
        <f>E8</f>
        <v/>
      </c>
      <c r="G10" s="197"/>
      <c r="H10" s="197"/>
      <c r="I10" s="197"/>
      <c r="J10" s="198"/>
      <c r="K10" s="44" t="s">
        <v>407</v>
      </c>
      <c r="L10" s="193" t="str">
        <f>G8</f>
        <v/>
      </c>
      <c r="M10" s="194"/>
      <c r="N10" s="194"/>
      <c r="O10" s="194"/>
      <c r="P10" s="195"/>
      <c r="Q10" s="45" t="s">
        <v>407</v>
      </c>
      <c r="R10" s="177" t="str">
        <f>I8</f>
        <v/>
      </c>
      <c r="S10" s="178"/>
      <c r="T10" s="178"/>
      <c r="U10" s="178"/>
      <c r="V10" s="178"/>
      <c r="W10" s="173" t="s">
        <v>460</v>
      </c>
      <c r="X10" s="175" t="s">
        <v>418</v>
      </c>
      <c r="Y10" s="179" t="s">
        <v>124</v>
      </c>
    </row>
    <row r="11" spans="2:25" ht="17" thickBot="1" x14ac:dyDescent="0.25">
      <c r="B11" s="190"/>
      <c r="C11" s="192"/>
      <c r="D11" s="188"/>
      <c r="E11" s="85" t="s">
        <v>125</v>
      </c>
      <c r="F11" s="86" t="s">
        <v>408</v>
      </c>
      <c r="G11" s="84" t="s">
        <v>409</v>
      </c>
      <c r="H11" s="108" t="s">
        <v>410</v>
      </c>
      <c r="I11" s="108" t="s">
        <v>411</v>
      </c>
      <c r="J11" s="46" t="s">
        <v>98</v>
      </c>
      <c r="K11" s="85" t="s">
        <v>125</v>
      </c>
      <c r="L11" s="86" t="s">
        <v>408</v>
      </c>
      <c r="M11" s="84" t="s">
        <v>409</v>
      </c>
      <c r="N11" s="108" t="s">
        <v>410</v>
      </c>
      <c r="O11" s="108" t="s">
        <v>411</v>
      </c>
      <c r="P11" s="80" t="s">
        <v>98</v>
      </c>
      <c r="Q11" s="85" t="s">
        <v>125</v>
      </c>
      <c r="R11" s="86" t="s">
        <v>408</v>
      </c>
      <c r="S11" s="84" t="s">
        <v>409</v>
      </c>
      <c r="T11" s="108" t="s">
        <v>410</v>
      </c>
      <c r="U11" s="108" t="s">
        <v>411</v>
      </c>
      <c r="V11" s="47" t="s">
        <v>98</v>
      </c>
      <c r="W11" s="174"/>
      <c r="X11" s="176"/>
      <c r="Y11" s="180"/>
    </row>
    <row r="12" spans="2:25" x14ac:dyDescent="0.2">
      <c r="B12" s="20"/>
      <c r="C12" s="21"/>
      <c r="D12" s="26"/>
      <c r="E12" s="73"/>
      <c r="F12" s="87"/>
      <c r="G12" s="74"/>
      <c r="H12" s="74"/>
      <c r="I12" s="77"/>
      <c r="J12" s="90" t="str">
        <f t="shared" ref="J12:J15" si="0">IF(E12="Inapte","DI",IF(E12="Force Majeure","FM",IF(E12="Absent","AB",IF(E12="","",IF(COUNT(F12:I12)=4,SUM(F12:I12),"4 AFLP ?")))))</f>
        <v/>
      </c>
      <c r="K12" s="73"/>
      <c r="L12" s="74"/>
      <c r="M12" s="74"/>
      <c r="N12" s="74"/>
      <c r="O12" s="77"/>
      <c r="P12" s="89" t="str">
        <f t="shared" ref="P12:P15" si="1">IF(K12="Inapte","DI",IF(K12="Force Majeure","FM",IF(K12="Absent","AB",IF(K12="","",IF(COUNT(L12:O12)=4,SUM(L12:O12),"4 AFLP ?")))))</f>
        <v/>
      </c>
      <c r="Q12" s="73"/>
      <c r="R12" s="74"/>
      <c r="S12" s="74"/>
      <c r="T12" s="74"/>
      <c r="U12" s="77"/>
      <c r="V12" s="89" t="str">
        <f t="shared" ref="V12:V15" si="2">IF(Q12="Inapte","DI",IF(Q12="Force Majeure","FM",IF(Q12="Absent","AB",IF(Q12="","",IF(COUNT(R12:U12)=4,SUM(R12:U12),"4 AFLP ?")))))</f>
        <v/>
      </c>
      <c r="W12" s="31" t="str">
        <f>IF(LEN(J12&amp;P12&amp;V12),COUNTIF(J12:V12,"DI") &amp; " / " &amp; COUNTIF(J12:V12,"FM"),"")</f>
        <v/>
      </c>
      <c r="X12" s="34"/>
      <c r="Y12" s="29" t="str">
        <f t="shared" ref="Y12:Y15" si="3">IF( COUNTIF(I12:V12,"AB")=3, "AB",  IF(E12="","",IF(SUM(LEFT($W12,1),RIGHT($W12,1))=2, IF( X12="Note unique invalidée","DI",IF(X12="","Choix pour 1 Note", IF(AND(COUNTIF(I12:V12,"4 AFLP ?")=0,COUNTA(E12,K12,Q12)=3),SUM(J12,P12,V12) / (3-SUM(LEFT($W12,1),RIGHT($W12,1))),"ERREUR"  ))),IF(SUM(LEFT($W12,1),RIGHT($W12,1))=3,"DI",IF(AND(COUNTIF(I12:V12,"4 AFLP ?")=0,COUNTA(E12,K12,Q12)=3),SUM(J12,P12,V12) / (3-SUM(LEFT($W12,1),RIGHT($W12,1))), "ERREUR")   ))))</f>
        <v/>
      </c>
    </row>
    <row r="13" spans="2:25" x14ac:dyDescent="0.2">
      <c r="B13" s="22"/>
      <c r="C13" s="23"/>
      <c r="D13" s="27"/>
      <c r="E13" s="19"/>
      <c r="F13" s="88"/>
      <c r="G13" s="18"/>
      <c r="H13" s="18"/>
      <c r="I13" s="78"/>
      <c r="J13" s="90" t="str">
        <f t="shared" si="0"/>
        <v/>
      </c>
      <c r="K13" s="19"/>
      <c r="L13" s="18"/>
      <c r="M13" s="18"/>
      <c r="N13" s="18"/>
      <c r="O13" s="78"/>
      <c r="P13" s="90" t="str">
        <f t="shared" si="1"/>
        <v/>
      </c>
      <c r="Q13" s="19"/>
      <c r="R13" s="18"/>
      <c r="S13" s="18"/>
      <c r="T13" s="18"/>
      <c r="U13" s="78"/>
      <c r="V13" s="90" t="str">
        <f t="shared" si="2"/>
        <v/>
      </c>
      <c r="W13" s="32" t="str">
        <f t="shared" ref="W13:W51" si="4">IF(LEN(J13&amp;P13&amp;V13),COUNTIF(J13:V13,"DI") &amp; " / " &amp; COUNTIF(J13:V13,"FM"),"")</f>
        <v/>
      </c>
      <c r="X13" s="35"/>
      <c r="Y13" s="30" t="str">
        <f t="shared" si="3"/>
        <v/>
      </c>
    </row>
    <row r="14" spans="2:25" x14ac:dyDescent="0.2">
      <c r="B14" s="22"/>
      <c r="C14" s="23"/>
      <c r="D14" s="27"/>
      <c r="E14" s="19"/>
      <c r="F14" s="88"/>
      <c r="G14" s="18"/>
      <c r="H14" s="18"/>
      <c r="I14" s="78"/>
      <c r="J14" s="90" t="str">
        <f t="shared" si="0"/>
        <v/>
      </c>
      <c r="K14" s="19"/>
      <c r="L14" s="18"/>
      <c r="M14" s="18"/>
      <c r="N14" s="18"/>
      <c r="O14" s="78"/>
      <c r="P14" s="90" t="str">
        <f t="shared" si="1"/>
        <v/>
      </c>
      <c r="Q14" s="19"/>
      <c r="R14" s="18"/>
      <c r="S14" s="18"/>
      <c r="T14" s="18"/>
      <c r="U14" s="78"/>
      <c r="V14" s="90" t="str">
        <f t="shared" si="2"/>
        <v/>
      </c>
      <c r="W14" s="32" t="str">
        <f t="shared" si="4"/>
        <v/>
      </c>
      <c r="X14" s="35"/>
      <c r="Y14" s="30" t="str">
        <f t="shared" si="3"/>
        <v/>
      </c>
    </row>
    <row r="15" spans="2:25" x14ac:dyDescent="0.2">
      <c r="B15" s="22"/>
      <c r="C15" s="23"/>
      <c r="D15" s="27"/>
      <c r="E15" s="19"/>
      <c r="F15" s="88"/>
      <c r="G15" s="18"/>
      <c r="H15" s="18"/>
      <c r="I15" s="78"/>
      <c r="J15" s="90" t="str">
        <f t="shared" si="0"/>
        <v/>
      </c>
      <c r="K15" s="19"/>
      <c r="L15" s="18"/>
      <c r="M15" s="18"/>
      <c r="N15" s="18"/>
      <c r="O15" s="78"/>
      <c r="P15" s="90" t="str">
        <f t="shared" si="1"/>
        <v/>
      </c>
      <c r="Q15" s="19"/>
      <c r="R15" s="18"/>
      <c r="S15" s="18"/>
      <c r="T15" s="18"/>
      <c r="U15" s="78"/>
      <c r="V15" s="90" t="str">
        <f t="shared" si="2"/>
        <v/>
      </c>
      <c r="W15" s="32" t="str">
        <f t="shared" si="4"/>
        <v/>
      </c>
      <c r="X15" s="35"/>
      <c r="Y15" s="30" t="str">
        <f t="shared" si="3"/>
        <v/>
      </c>
    </row>
    <row r="16" spans="2:25" x14ac:dyDescent="0.2">
      <c r="B16" s="22"/>
      <c r="C16" s="23"/>
      <c r="D16" s="27"/>
      <c r="E16" s="19"/>
      <c r="F16" s="88"/>
      <c r="G16" s="18"/>
      <c r="H16" s="18"/>
      <c r="I16" s="78"/>
      <c r="J16" s="90" t="str">
        <f>IF(E16="Inapte","DI",IF(E16="Force Majeure","FM",IF(E16="Absent","AB",IF(E16="","",IF(COUNT(F16:I16)=4,SUM(F16:I16),"4 AFLP ?")))))</f>
        <v/>
      </c>
      <c r="K16" s="19"/>
      <c r="L16" s="18"/>
      <c r="M16" s="18"/>
      <c r="N16" s="18"/>
      <c r="O16" s="78"/>
      <c r="P16" s="90" t="str">
        <f>IF(K16="Inapte","DI",IF(K16="Force Majeure","FM",IF(K16="Absent","AB",IF(K16="","",IF(COUNT(L16:O16)=4,SUM(L16:O16),"4 AFLP ?")))))</f>
        <v/>
      </c>
      <c r="Q16" s="19"/>
      <c r="R16" s="18"/>
      <c r="S16" s="18"/>
      <c r="T16" s="18"/>
      <c r="U16" s="78"/>
      <c r="V16" s="90" t="str">
        <f>IF(Q16="Inapte","DI",IF(Q16="Force Majeure","FM",IF(Q16="Absent","AB",IF(Q16="","",IF(COUNT(R16:U16)=4,SUM(R16:U16),"4 AFLP ?")))))</f>
        <v/>
      </c>
      <c r="W16" s="32" t="str">
        <f t="shared" si="4"/>
        <v/>
      </c>
      <c r="X16" s="35"/>
      <c r="Y16" s="30" t="str">
        <f>IF( COUNTIF(I16:V16,"AB")=3, "AB",  IF(E16="","",IF(SUM(LEFT($W16,1),RIGHT($W16,1))=2, IF( X16="Note unique invalidée","DI",IF(X16="","Choix pour 1 Note", IF(AND(COUNTIF(I16:V16,"4 AFLP ?")=0,COUNTA(E16,K16,Q16)=3),SUM(J16,P16,V16) / (3-SUM(LEFT($W16,1),RIGHT($W16,1))),"ERREUR"  ))),IF(SUM(LEFT($W16,1),RIGHT($W16,1))=3,"DI",IF(AND(COUNTIF(I16:V16,"4 AFLP ?")=0,COUNTA(E16,K16,Q16)=3),SUM(J16,P16,V16) / (3-SUM(LEFT($W16,1),RIGHT($W16,1))), "ERREUR")   ))))</f>
        <v/>
      </c>
    </row>
    <row r="17" spans="2:25" x14ac:dyDescent="0.2">
      <c r="B17" s="22"/>
      <c r="C17" s="23"/>
      <c r="D17" s="27"/>
      <c r="E17" s="19"/>
      <c r="F17" s="88"/>
      <c r="G17" s="18"/>
      <c r="H17" s="18"/>
      <c r="I17" s="78"/>
      <c r="J17" s="90" t="str">
        <f t="shared" ref="J17:J51" si="5">IF(E17="Inapte","DI",IF(E17="Force Majeure","FM",IF(E17="Absent","AB",IF(E17="","",IF(COUNT(F17:I17)=4,SUM(F17:I17),"4 AFLP ?")))))</f>
        <v/>
      </c>
      <c r="K17" s="19"/>
      <c r="L17" s="18"/>
      <c r="M17" s="18"/>
      <c r="N17" s="18"/>
      <c r="O17" s="78"/>
      <c r="P17" s="90" t="str">
        <f t="shared" ref="P17:P51" si="6">IF(K17="Inapte","DI",IF(K17="Force Majeure","FM",IF(K17="Absent","AB",IF(K17="","",IF(COUNT(L17:O17)=4,SUM(L17:O17),"4 AFLP ?")))))</f>
        <v/>
      </c>
      <c r="Q17" s="19"/>
      <c r="R17" s="18"/>
      <c r="S17" s="18"/>
      <c r="T17" s="18"/>
      <c r="U17" s="78"/>
      <c r="V17" s="90" t="str">
        <f t="shared" ref="V17:V51" si="7">IF(Q17="Inapte","DI",IF(Q17="Force Majeure","FM",IF(Q17="Absent","AB",IF(Q17="","",IF(COUNT(R17:U17)=4,SUM(R17:U17),"4 AFLP ?")))))</f>
        <v/>
      </c>
      <c r="W17" s="32" t="str">
        <f t="shared" si="4"/>
        <v/>
      </c>
      <c r="X17" s="35"/>
      <c r="Y17" s="30" t="str">
        <f t="shared" ref="Y17:Y51" si="8">IF( COUNTIF(I17:V17,"AB")=3, "AB",  IF(E17="","",IF(SUM(LEFT($W17,1),RIGHT($W17,1))=2, IF( X17="Note unique invalidée","DI",IF(X17="","Choix pour 1 Note", IF(AND(COUNTIF(I17:V17,"4 AFLP ?")=0,COUNTA(E17,K17,Q17)=3),SUM(J17,P17,V17) / (3-SUM(LEFT($W17,1),RIGHT($W17,1))),"ERREUR"  ))),IF(SUM(LEFT($W17,1),RIGHT($W17,1))=3,"DI",IF(AND(COUNTIF(I17:V17,"4 AFLP ?")=0,COUNTA(E17,K17,Q17)=3),SUM(J17,P17,V17) / (3-SUM(LEFT($W17,1),RIGHT($W17,1))), "ERREUR")   ))))</f>
        <v/>
      </c>
    </row>
    <row r="18" spans="2:25" x14ac:dyDescent="0.2">
      <c r="B18" s="22"/>
      <c r="C18" s="23"/>
      <c r="D18" s="27"/>
      <c r="E18" s="19"/>
      <c r="F18" s="88"/>
      <c r="G18" s="18"/>
      <c r="H18" s="18"/>
      <c r="I18" s="78"/>
      <c r="J18" s="90" t="str">
        <f t="shared" si="5"/>
        <v/>
      </c>
      <c r="K18" s="19"/>
      <c r="L18" s="18"/>
      <c r="M18" s="18"/>
      <c r="N18" s="18"/>
      <c r="O18" s="78"/>
      <c r="P18" s="90" t="str">
        <f t="shared" si="6"/>
        <v/>
      </c>
      <c r="Q18" s="19"/>
      <c r="R18" s="18"/>
      <c r="S18" s="18"/>
      <c r="T18" s="18"/>
      <c r="U18" s="78"/>
      <c r="V18" s="90" t="str">
        <f t="shared" si="7"/>
        <v/>
      </c>
      <c r="W18" s="32" t="str">
        <f t="shared" si="4"/>
        <v/>
      </c>
      <c r="X18" s="35"/>
      <c r="Y18" s="30" t="str">
        <f t="shared" si="8"/>
        <v/>
      </c>
    </row>
    <row r="19" spans="2:25" x14ac:dyDescent="0.2">
      <c r="B19" s="22"/>
      <c r="C19" s="23"/>
      <c r="D19" s="27"/>
      <c r="E19" s="19"/>
      <c r="F19" s="88"/>
      <c r="G19" s="18"/>
      <c r="H19" s="18"/>
      <c r="I19" s="78"/>
      <c r="J19" s="90" t="str">
        <f t="shared" si="5"/>
        <v/>
      </c>
      <c r="K19" s="19"/>
      <c r="L19" s="18"/>
      <c r="M19" s="18"/>
      <c r="N19" s="18"/>
      <c r="O19" s="78"/>
      <c r="P19" s="90" t="str">
        <f t="shared" si="6"/>
        <v/>
      </c>
      <c r="Q19" s="19"/>
      <c r="R19" s="18"/>
      <c r="S19" s="18"/>
      <c r="T19" s="18"/>
      <c r="U19" s="78"/>
      <c r="V19" s="90" t="str">
        <f t="shared" si="7"/>
        <v/>
      </c>
      <c r="W19" s="32" t="str">
        <f t="shared" si="4"/>
        <v/>
      </c>
      <c r="X19" s="35"/>
      <c r="Y19" s="30" t="str">
        <f t="shared" si="8"/>
        <v/>
      </c>
    </row>
    <row r="20" spans="2:25" x14ac:dyDescent="0.2">
      <c r="B20" s="22"/>
      <c r="C20" s="23"/>
      <c r="D20" s="27"/>
      <c r="E20" s="19"/>
      <c r="F20" s="88"/>
      <c r="G20" s="18"/>
      <c r="H20" s="18"/>
      <c r="I20" s="78"/>
      <c r="J20" s="90" t="str">
        <f t="shared" si="5"/>
        <v/>
      </c>
      <c r="K20" s="19"/>
      <c r="L20" s="18"/>
      <c r="M20" s="18"/>
      <c r="N20" s="18"/>
      <c r="O20" s="78"/>
      <c r="P20" s="90" t="str">
        <f t="shared" si="6"/>
        <v/>
      </c>
      <c r="Q20" s="19"/>
      <c r="R20" s="18"/>
      <c r="S20" s="18"/>
      <c r="T20" s="18"/>
      <c r="U20" s="78"/>
      <c r="V20" s="90" t="str">
        <f t="shared" si="7"/>
        <v/>
      </c>
      <c r="W20" s="32" t="str">
        <f t="shared" si="4"/>
        <v/>
      </c>
      <c r="X20" s="35"/>
      <c r="Y20" s="30" t="str">
        <f t="shared" si="8"/>
        <v/>
      </c>
    </row>
    <row r="21" spans="2:25" x14ac:dyDescent="0.2">
      <c r="B21" s="22"/>
      <c r="C21" s="23"/>
      <c r="D21" s="27"/>
      <c r="E21" s="19"/>
      <c r="F21" s="88"/>
      <c r="G21" s="18"/>
      <c r="H21" s="18"/>
      <c r="I21" s="78"/>
      <c r="J21" s="90" t="str">
        <f t="shared" si="5"/>
        <v/>
      </c>
      <c r="K21" s="19"/>
      <c r="L21" s="18"/>
      <c r="M21" s="18"/>
      <c r="N21" s="18"/>
      <c r="O21" s="78"/>
      <c r="P21" s="90" t="str">
        <f t="shared" si="6"/>
        <v/>
      </c>
      <c r="Q21" s="19"/>
      <c r="R21" s="18"/>
      <c r="S21" s="18"/>
      <c r="T21" s="18"/>
      <c r="U21" s="78"/>
      <c r="V21" s="90" t="str">
        <f t="shared" si="7"/>
        <v/>
      </c>
      <c r="W21" s="32" t="str">
        <f t="shared" si="4"/>
        <v/>
      </c>
      <c r="X21" s="35"/>
      <c r="Y21" s="30" t="str">
        <f t="shared" si="8"/>
        <v/>
      </c>
    </row>
    <row r="22" spans="2:25" x14ac:dyDescent="0.2">
      <c r="B22" s="22"/>
      <c r="C22" s="23"/>
      <c r="D22" s="27"/>
      <c r="E22" s="19"/>
      <c r="F22" s="88"/>
      <c r="G22" s="18"/>
      <c r="H22" s="18"/>
      <c r="I22" s="78"/>
      <c r="J22" s="90" t="str">
        <f t="shared" si="5"/>
        <v/>
      </c>
      <c r="K22" s="19"/>
      <c r="L22" s="18"/>
      <c r="M22" s="18"/>
      <c r="N22" s="18"/>
      <c r="O22" s="78"/>
      <c r="P22" s="90" t="str">
        <f t="shared" si="6"/>
        <v/>
      </c>
      <c r="Q22" s="19"/>
      <c r="R22" s="18"/>
      <c r="S22" s="18"/>
      <c r="T22" s="18"/>
      <c r="U22" s="78"/>
      <c r="V22" s="90" t="str">
        <f t="shared" si="7"/>
        <v/>
      </c>
      <c r="W22" s="32" t="str">
        <f t="shared" si="4"/>
        <v/>
      </c>
      <c r="X22" s="35"/>
      <c r="Y22" s="30" t="str">
        <f t="shared" si="8"/>
        <v/>
      </c>
    </row>
    <row r="23" spans="2:25" x14ac:dyDescent="0.2">
      <c r="B23" s="22"/>
      <c r="C23" s="23"/>
      <c r="D23" s="27"/>
      <c r="E23" s="19"/>
      <c r="F23" s="88"/>
      <c r="G23" s="18"/>
      <c r="H23" s="18"/>
      <c r="I23" s="78"/>
      <c r="J23" s="90" t="str">
        <f t="shared" si="5"/>
        <v/>
      </c>
      <c r="K23" s="19"/>
      <c r="L23" s="18"/>
      <c r="M23" s="18"/>
      <c r="N23" s="18"/>
      <c r="O23" s="78"/>
      <c r="P23" s="90" t="str">
        <f t="shared" si="6"/>
        <v/>
      </c>
      <c r="Q23" s="19"/>
      <c r="R23" s="18"/>
      <c r="S23" s="18"/>
      <c r="T23" s="18"/>
      <c r="U23" s="78"/>
      <c r="V23" s="90" t="str">
        <f t="shared" si="7"/>
        <v/>
      </c>
      <c r="W23" s="32" t="str">
        <f t="shared" si="4"/>
        <v/>
      </c>
      <c r="X23" s="35"/>
      <c r="Y23" s="30" t="str">
        <f t="shared" si="8"/>
        <v/>
      </c>
    </row>
    <row r="24" spans="2:25" x14ac:dyDescent="0.2">
      <c r="B24" s="22"/>
      <c r="C24" s="23"/>
      <c r="D24" s="27"/>
      <c r="E24" s="19"/>
      <c r="F24" s="88"/>
      <c r="G24" s="18"/>
      <c r="H24" s="18"/>
      <c r="I24" s="78"/>
      <c r="J24" s="90" t="str">
        <f t="shared" si="5"/>
        <v/>
      </c>
      <c r="K24" s="19"/>
      <c r="L24" s="18"/>
      <c r="M24" s="18"/>
      <c r="N24" s="18"/>
      <c r="O24" s="78"/>
      <c r="P24" s="90" t="str">
        <f t="shared" si="6"/>
        <v/>
      </c>
      <c r="Q24" s="19"/>
      <c r="R24" s="18"/>
      <c r="S24" s="18"/>
      <c r="T24" s="18"/>
      <c r="U24" s="78"/>
      <c r="V24" s="90" t="str">
        <f t="shared" si="7"/>
        <v/>
      </c>
      <c r="W24" s="32" t="str">
        <f t="shared" si="4"/>
        <v/>
      </c>
      <c r="X24" s="35"/>
      <c r="Y24" s="30" t="str">
        <f t="shared" si="8"/>
        <v/>
      </c>
    </row>
    <row r="25" spans="2:25" x14ac:dyDescent="0.2">
      <c r="B25" s="22"/>
      <c r="C25" s="23"/>
      <c r="D25" s="27"/>
      <c r="E25" s="19"/>
      <c r="F25" s="88"/>
      <c r="G25" s="18"/>
      <c r="H25" s="18"/>
      <c r="I25" s="78"/>
      <c r="J25" s="90" t="str">
        <f t="shared" si="5"/>
        <v/>
      </c>
      <c r="K25" s="19"/>
      <c r="L25" s="18"/>
      <c r="M25" s="18"/>
      <c r="N25" s="18"/>
      <c r="O25" s="78"/>
      <c r="P25" s="90" t="str">
        <f t="shared" si="6"/>
        <v/>
      </c>
      <c r="Q25" s="19"/>
      <c r="R25" s="18"/>
      <c r="S25" s="18"/>
      <c r="T25" s="18"/>
      <c r="U25" s="78"/>
      <c r="V25" s="90" t="str">
        <f t="shared" si="7"/>
        <v/>
      </c>
      <c r="W25" s="32" t="str">
        <f t="shared" si="4"/>
        <v/>
      </c>
      <c r="X25" s="35"/>
      <c r="Y25" s="30" t="str">
        <f t="shared" si="8"/>
        <v/>
      </c>
    </row>
    <row r="26" spans="2:25" x14ac:dyDescent="0.2">
      <c r="B26" s="22"/>
      <c r="C26" s="23"/>
      <c r="D26" s="27"/>
      <c r="E26" s="19"/>
      <c r="F26" s="88"/>
      <c r="G26" s="18"/>
      <c r="H26" s="18"/>
      <c r="I26" s="78"/>
      <c r="J26" s="90" t="str">
        <f t="shared" si="5"/>
        <v/>
      </c>
      <c r="K26" s="19"/>
      <c r="L26" s="18"/>
      <c r="M26" s="18"/>
      <c r="N26" s="18"/>
      <c r="O26" s="78"/>
      <c r="P26" s="90" t="str">
        <f t="shared" si="6"/>
        <v/>
      </c>
      <c r="Q26" s="19"/>
      <c r="R26" s="18"/>
      <c r="S26" s="18"/>
      <c r="T26" s="18"/>
      <c r="U26" s="78"/>
      <c r="V26" s="90" t="str">
        <f t="shared" si="7"/>
        <v/>
      </c>
      <c r="W26" s="32" t="str">
        <f t="shared" si="4"/>
        <v/>
      </c>
      <c r="X26" s="35"/>
      <c r="Y26" s="30" t="str">
        <f t="shared" si="8"/>
        <v/>
      </c>
    </row>
    <row r="27" spans="2:25" x14ac:dyDescent="0.2">
      <c r="B27" s="22"/>
      <c r="C27" s="23"/>
      <c r="D27" s="27"/>
      <c r="E27" s="19"/>
      <c r="F27" s="88"/>
      <c r="G27" s="18"/>
      <c r="H27" s="18"/>
      <c r="I27" s="78"/>
      <c r="J27" s="90" t="str">
        <f t="shared" si="5"/>
        <v/>
      </c>
      <c r="K27" s="19"/>
      <c r="L27" s="18"/>
      <c r="M27" s="18"/>
      <c r="N27" s="18"/>
      <c r="O27" s="78"/>
      <c r="P27" s="90" t="str">
        <f t="shared" si="6"/>
        <v/>
      </c>
      <c r="Q27" s="19"/>
      <c r="R27" s="18"/>
      <c r="S27" s="18"/>
      <c r="T27" s="18"/>
      <c r="U27" s="78"/>
      <c r="V27" s="90" t="str">
        <f t="shared" si="7"/>
        <v/>
      </c>
      <c r="W27" s="32" t="str">
        <f t="shared" si="4"/>
        <v/>
      </c>
      <c r="X27" s="35"/>
      <c r="Y27" s="30" t="str">
        <f t="shared" si="8"/>
        <v/>
      </c>
    </row>
    <row r="28" spans="2:25" x14ac:dyDescent="0.2">
      <c r="B28" s="22"/>
      <c r="C28" s="23"/>
      <c r="D28" s="27"/>
      <c r="E28" s="19"/>
      <c r="F28" s="88"/>
      <c r="G28" s="18"/>
      <c r="H28" s="18"/>
      <c r="I28" s="78"/>
      <c r="J28" s="90" t="str">
        <f t="shared" si="5"/>
        <v/>
      </c>
      <c r="K28" s="19"/>
      <c r="L28" s="18"/>
      <c r="M28" s="18"/>
      <c r="N28" s="18"/>
      <c r="O28" s="78"/>
      <c r="P28" s="90" t="str">
        <f t="shared" si="6"/>
        <v/>
      </c>
      <c r="Q28" s="19"/>
      <c r="R28" s="18"/>
      <c r="S28" s="18"/>
      <c r="T28" s="18"/>
      <c r="U28" s="78"/>
      <c r="V28" s="90" t="str">
        <f t="shared" si="7"/>
        <v/>
      </c>
      <c r="W28" s="32" t="str">
        <f t="shared" si="4"/>
        <v/>
      </c>
      <c r="X28" s="35"/>
      <c r="Y28" s="30" t="str">
        <f t="shared" si="8"/>
        <v/>
      </c>
    </row>
    <row r="29" spans="2:25" x14ac:dyDescent="0.2">
      <c r="B29" s="22"/>
      <c r="C29" s="23"/>
      <c r="D29" s="27"/>
      <c r="E29" s="19"/>
      <c r="F29" s="88"/>
      <c r="G29" s="18"/>
      <c r="H29" s="18"/>
      <c r="I29" s="78"/>
      <c r="J29" s="90" t="str">
        <f t="shared" si="5"/>
        <v/>
      </c>
      <c r="K29" s="19"/>
      <c r="L29" s="18"/>
      <c r="M29" s="18"/>
      <c r="N29" s="18"/>
      <c r="O29" s="78"/>
      <c r="P29" s="90" t="str">
        <f t="shared" si="6"/>
        <v/>
      </c>
      <c r="Q29" s="19"/>
      <c r="R29" s="18"/>
      <c r="S29" s="18"/>
      <c r="T29" s="18"/>
      <c r="U29" s="78"/>
      <c r="V29" s="90" t="str">
        <f t="shared" si="7"/>
        <v/>
      </c>
      <c r="W29" s="32" t="str">
        <f t="shared" si="4"/>
        <v/>
      </c>
      <c r="X29" s="35"/>
      <c r="Y29" s="30" t="str">
        <f t="shared" si="8"/>
        <v/>
      </c>
    </row>
    <row r="30" spans="2:25" x14ac:dyDescent="0.2">
      <c r="B30" s="22"/>
      <c r="C30" s="23"/>
      <c r="D30" s="27"/>
      <c r="E30" s="19"/>
      <c r="F30" s="88"/>
      <c r="G30" s="18"/>
      <c r="H30" s="18"/>
      <c r="I30" s="78"/>
      <c r="J30" s="90" t="str">
        <f t="shared" si="5"/>
        <v/>
      </c>
      <c r="K30" s="19"/>
      <c r="L30" s="18"/>
      <c r="M30" s="18"/>
      <c r="N30" s="18"/>
      <c r="O30" s="78"/>
      <c r="P30" s="90" t="str">
        <f t="shared" si="6"/>
        <v/>
      </c>
      <c r="Q30" s="19"/>
      <c r="R30" s="18"/>
      <c r="S30" s="18"/>
      <c r="T30" s="18"/>
      <c r="U30" s="78"/>
      <c r="V30" s="90" t="str">
        <f t="shared" si="7"/>
        <v/>
      </c>
      <c r="W30" s="32" t="str">
        <f t="shared" si="4"/>
        <v/>
      </c>
      <c r="X30" s="35"/>
      <c r="Y30" s="30" t="str">
        <f t="shared" si="8"/>
        <v/>
      </c>
    </row>
    <row r="31" spans="2:25" x14ac:dyDescent="0.2">
      <c r="B31" s="22"/>
      <c r="C31" s="23"/>
      <c r="D31" s="27"/>
      <c r="E31" s="19"/>
      <c r="F31" s="88"/>
      <c r="G31" s="18"/>
      <c r="H31" s="18"/>
      <c r="I31" s="78"/>
      <c r="J31" s="90" t="str">
        <f t="shared" si="5"/>
        <v/>
      </c>
      <c r="K31" s="19"/>
      <c r="L31" s="18"/>
      <c r="M31" s="18"/>
      <c r="N31" s="18"/>
      <c r="O31" s="78"/>
      <c r="P31" s="90" t="str">
        <f t="shared" si="6"/>
        <v/>
      </c>
      <c r="Q31" s="19"/>
      <c r="R31" s="18"/>
      <c r="S31" s="18"/>
      <c r="T31" s="18"/>
      <c r="U31" s="78"/>
      <c r="V31" s="90" t="str">
        <f t="shared" si="7"/>
        <v/>
      </c>
      <c r="W31" s="32" t="str">
        <f t="shared" si="4"/>
        <v/>
      </c>
      <c r="X31" s="35"/>
      <c r="Y31" s="30" t="str">
        <f t="shared" si="8"/>
        <v/>
      </c>
    </row>
    <row r="32" spans="2:25" x14ac:dyDescent="0.2">
      <c r="B32" s="22"/>
      <c r="C32" s="23"/>
      <c r="D32" s="27"/>
      <c r="E32" s="19"/>
      <c r="F32" s="88"/>
      <c r="G32" s="18"/>
      <c r="H32" s="18"/>
      <c r="I32" s="78"/>
      <c r="J32" s="90" t="str">
        <f t="shared" si="5"/>
        <v/>
      </c>
      <c r="K32" s="19"/>
      <c r="L32" s="18"/>
      <c r="M32" s="18"/>
      <c r="N32" s="18"/>
      <c r="O32" s="78"/>
      <c r="P32" s="90" t="str">
        <f t="shared" si="6"/>
        <v/>
      </c>
      <c r="Q32" s="19"/>
      <c r="R32" s="18"/>
      <c r="S32" s="18"/>
      <c r="T32" s="18"/>
      <c r="U32" s="78"/>
      <c r="V32" s="90" t="str">
        <f t="shared" si="7"/>
        <v/>
      </c>
      <c r="W32" s="32" t="str">
        <f t="shared" si="4"/>
        <v/>
      </c>
      <c r="X32" s="35"/>
      <c r="Y32" s="30" t="str">
        <f t="shared" si="8"/>
        <v/>
      </c>
    </row>
    <row r="33" spans="2:25" x14ac:dyDescent="0.2">
      <c r="B33" s="22"/>
      <c r="C33" s="23"/>
      <c r="D33" s="27"/>
      <c r="E33" s="19"/>
      <c r="F33" s="88"/>
      <c r="G33" s="18"/>
      <c r="H33" s="18"/>
      <c r="I33" s="78"/>
      <c r="J33" s="90" t="str">
        <f t="shared" si="5"/>
        <v/>
      </c>
      <c r="K33" s="19"/>
      <c r="L33" s="18"/>
      <c r="M33" s="18"/>
      <c r="N33" s="18"/>
      <c r="O33" s="78"/>
      <c r="P33" s="90" t="str">
        <f t="shared" si="6"/>
        <v/>
      </c>
      <c r="Q33" s="19"/>
      <c r="R33" s="18"/>
      <c r="S33" s="18"/>
      <c r="T33" s="18"/>
      <c r="U33" s="78"/>
      <c r="V33" s="90" t="str">
        <f t="shared" si="7"/>
        <v/>
      </c>
      <c r="W33" s="32" t="str">
        <f t="shared" si="4"/>
        <v/>
      </c>
      <c r="X33" s="35"/>
      <c r="Y33" s="30" t="str">
        <f t="shared" si="8"/>
        <v/>
      </c>
    </row>
    <row r="34" spans="2:25" x14ac:dyDescent="0.2">
      <c r="B34" s="22"/>
      <c r="C34" s="23"/>
      <c r="D34" s="27"/>
      <c r="E34" s="19"/>
      <c r="F34" s="88"/>
      <c r="G34" s="18"/>
      <c r="H34" s="18"/>
      <c r="I34" s="78"/>
      <c r="J34" s="90" t="str">
        <f t="shared" si="5"/>
        <v/>
      </c>
      <c r="K34" s="19"/>
      <c r="L34" s="18"/>
      <c r="M34" s="18"/>
      <c r="N34" s="18"/>
      <c r="O34" s="78"/>
      <c r="P34" s="90" t="str">
        <f t="shared" si="6"/>
        <v/>
      </c>
      <c r="Q34" s="19"/>
      <c r="R34" s="18"/>
      <c r="S34" s="18"/>
      <c r="T34" s="18"/>
      <c r="U34" s="78"/>
      <c r="V34" s="90" t="str">
        <f t="shared" si="7"/>
        <v/>
      </c>
      <c r="W34" s="32" t="str">
        <f t="shared" si="4"/>
        <v/>
      </c>
      <c r="X34" s="35"/>
      <c r="Y34" s="30" t="str">
        <f t="shared" si="8"/>
        <v/>
      </c>
    </row>
    <row r="35" spans="2:25" x14ac:dyDescent="0.2">
      <c r="B35" s="22"/>
      <c r="C35" s="23"/>
      <c r="D35" s="27"/>
      <c r="E35" s="19"/>
      <c r="F35" s="88"/>
      <c r="G35" s="18"/>
      <c r="H35" s="18"/>
      <c r="I35" s="78"/>
      <c r="J35" s="90" t="str">
        <f t="shared" si="5"/>
        <v/>
      </c>
      <c r="K35" s="19"/>
      <c r="L35" s="18"/>
      <c r="M35" s="18"/>
      <c r="N35" s="18"/>
      <c r="O35" s="78"/>
      <c r="P35" s="90" t="str">
        <f t="shared" si="6"/>
        <v/>
      </c>
      <c r="Q35" s="19"/>
      <c r="R35" s="18"/>
      <c r="S35" s="18"/>
      <c r="T35" s="18"/>
      <c r="U35" s="78"/>
      <c r="V35" s="90" t="str">
        <f t="shared" si="7"/>
        <v/>
      </c>
      <c r="W35" s="32" t="str">
        <f t="shared" si="4"/>
        <v/>
      </c>
      <c r="X35" s="35"/>
      <c r="Y35" s="30" t="str">
        <f t="shared" si="8"/>
        <v/>
      </c>
    </row>
    <row r="36" spans="2:25" x14ac:dyDescent="0.2">
      <c r="B36" s="22"/>
      <c r="C36" s="23"/>
      <c r="D36" s="27"/>
      <c r="E36" s="19"/>
      <c r="F36" s="88"/>
      <c r="G36" s="18"/>
      <c r="H36" s="18"/>
      <c r="I36" s="78"/>
      <c r="J36" s="90" t="str">
        <f t="shared" si="5"/>
        <v/>
      </c>
      <c r="K36" s="19"/>
      <c r="L36" s="18"/>
      <c r="M36" s="18"/>
      <c r="N36" s="18"/>
      <c r="O36" s="78"/>
      <c r="P36" s="90" t="str">
        <f t="shared" si="6"/>
        <v/>
      </c>
      <c r="Q36" s="19"/>
      <c r="R36" s="18"/>
      <c r="S36" s="18"/>
      <c r="T36" s="18"/>
      <c r="U36" s="78"/>
      <c r="V36" s="90" t="str">
        <f t="shared" si="7"/>
        <v/>
      </c>
      <c r="W36" s="32" t="str">
        <f t="shared" si="4"/>
        <v/>
      </c>
      <c r="X36" s="35"/>
      <c r="Y36" s="30" t="str">
        <f t="shared" si="8"/>
        <v/>
      </c>
    </row>
    <row r="37" spans="2:25" x14ac:dyDescent="0.2">
      <c r="B37" s="22"/>
      <c r="C37" s="23"/>
      <c r="D37" s="27"/>
      <c r="E37" s="19"/>
      <c r="F37" s="88"/>
      <c r="G37" s="18"/>
      <c r="H37" s="18"/>
      <c r="I37" s="78"/>
      <c r="J37" s="90" t="str">
        <f t="shared" si="5"/>
        <v/>
      </c>
      <c r="K37" s="19"/>
      <c r="L37" s="18"/>
      <c r="M37" s="18"/>
      <c r="N37" s="18"/>
      <c r="O37" s="78"/>
      <c r="P37" s="90" t="str">
        <f t="shared" si="6"/>
        <v/>
      </c>
      <c r="Q37" s="19"/>
      <c r="R37" s="18"/>
      <c r="S37" s="18"/>
      <c r="T37" s="18"/>
      <c r="U37" s="78"/>
      <c r="V37" s="90" t="str">
        <f t="shared" si="7"/>
        <v/>
      </c>
      <c r="W37" s="32" t="str">
        <f t="shared" si="4"/>
        <v/>
      </c>
      <c r="X37" s="35"/>
      <c r="Y37" s="30" t="str">
        <f t="shared" si="8"/>
        <v/>
      </c>
    </row>
    <row r="38" spans="2:25" x14ac:dyDescent="0.2">
      <c r="B38" s="22"/>
      <c r="C38" s="23"/>
      <c r="D38" s="27"/>
      <c r="E38" s="19"/>
      <c r="F38" s="88"/>
      <c r="G38" s="18"/>
      <c r="H38" s="18"/>
      <c r="I38" s="78"/>
      <c r="J38" s="90" t="str">
        <f t="shared" si="5"/>
        <v/>
      </c>
      <c r="K38" s="19"/>
      <c r="L38" s="18"/>
      <c r="M38" s="18"/>
      <c r="N38" s="18"/>
      <c r="O38" s="78"/>
      <c r="P38" s="90" t="str">
        <f t="shared" si="6"/>
        <v/>
      </c>
      <c r="Q38" s="19"/>
      <c r="R38" s="18"/>
      <c r="S38" s="18"/>
      <c r="T38" s="18"/>
      <c r="U38" s="78"/>
      <c r="V38" s="90" t="str">
        <f t="shared" si="7"/>
        <v/>
      </c>
      <c r="W38" s="32" t="str">
        <f t="shared" si="4"/>
        <v/>
      </c>
      <c r="X38" s="35"/>
      <c r="Y38" s="30" t="str">
        <f t="shared" si="8"/>
        <v/>
      </c>
    </row>
    <row r="39" spans="2:25" x14ac:dyDescent="0.2">
      <c r="B39" s="22"/>
      <c r="C39" s="23"/>
      <c r="D39" s="27"/>
      <c r="E39" s="19"/>
      <c r="F39" s="88"/>
      <c r="G39" s="18"/>
      <c r="H39" s="18"/>
      <c r="I39" s="78"/>
      <c r="J39" s="90" t="str">
        <f t="shared" si="5"/>
        <v/>
      </c>
      <c r="K39" s="19"/>
      <c r="L39" s="18"/>
      <c r="M39" s="18"/>
      <c r="N39" s="18"/>
      <c r="O39" s="78"/>
      <c r="P39" s="90" t="str">
        <f t="shared" si="6"/>
        <v/>
      </c>
      <c r="Q39" s="19"/>
      <c r="R39" s="18"/>
      <c r="S39" s="18"/>
      <c r="T39" s="18"/>
      <c r="U39" s="78"/>
      <c r="V39" s="90" t="str">
        <f t="shared" si="7"/>
        <v/>
      </c>
      <c r="W39" s="32" t="str">
        <f t="shared" si="4"/>
        <v/>
      </c>
      <c r="X39" s="35"/>
      <c r="Y39" s="30" t="str">
        <f t="shared" si="8"/>
        <v/>
      </c>
    </row>
    <row r="40" spans="2:25" x14ac:dyDescent="0.2">
      <c r="B40" s="22"/>
      <c r="C40" s="23"/>
      <c r="D40" s="27"/>
      <c r="E40" s="19"/>
      <c r="F40" s="88"/>
      <c r="G40" s="18"/>
      <c r="H40" s="18"/>
      <c r="I40" s="78"/>
      <c r="J40" s="90" t="str">
        <f t="shared" si="5"/>
        <v/>
      </c>
      <c r="K40" s="19"/>
      <c r="L40" s="18"/>
      <c r="M40" s="18"/>
      <c r="N40" s="18"/>
      <c r="O40" s="78"/>
      <c r="P40" s="90" t="str">
        <f t="shared" si="6"/>
        <v/>
      </c>
      <c r="Q40" s="19"/>
      <c r="R40" s="18"/>
      <c r="S40" s="18"/>
      <c r="T40" s="18"/>
      <c r="U40" s="78"/>
      <c r="V40" s="90" t="str">
        <f t="shared" si="7"/>
        <v/>
      </c>
      <c r="W40" s="32" t="str">
        <f t="shared" si="4"/>
        <v/>
      </c>
      <c r="X40" s="35"/>
      <c r="Y40" s="30" t="str">
        <f t="shared" si="8"/>
        <v/>
      </c>
    </row>
    <row r="41" spans="2:25" x14ac:dyDescent="0.2">
      <c r="B41" s="22"/>
      <c r="C41" s="23"/>
      <c r="D41" s="27"/>
      <c r="E41" s="19"/>
      <c r="F41" s="88"/>
      <c r="G41" s="18"/>
      <c r="H41" s="18"/>
      <c r="I41" s="78"/>
      <c r="J41" s="90" t="str">
        <f t="shared" si="5"/>
        <v/>
      </c>
      <c r="K41" s="19"/>
      <c r="L41" s="18"/>
      <c r="M41" s="18"/>
      <c r="N41" s="18"/>
      <c r="O41" s="78"/>
      <c r="P41" s="90" t="str">
        <f t="shared" si="6"/>
        <v/>
      </c>
      <c r="Q41" s="19"/>
      <c r="R41" s="18"/>
      <c r="S41" s="18"/>
      <c r="T41" s="18"/>
      <c r="U41" s="78"/>
      <c r="V41" s="90" t="str">
        <f t="shared" si="7"/>
        <v/>
      </c>
      <c r="W41" s="32" t="str">
        <f t="shared" si="4"/>
        <v/>
      </c>
      <c r="X41" s="35"/>
      <c r="Y41" s="30" t="str">
        <f t="shared" si="8"/>
        <v/>
      </c>
    </row>
    <row r="42" spans="2:25" x14ac:dyDescent="0.2">
      <c r="B42" s="22"/>
      <c r="C42" s="23"/>
      <c r="D42" s="27"/>
      <c r="E42" s="19"/>
      <c r="F42" s="88"/>
      <c r="G42" s="18"/>
      <c r="H42" s="18"/>
      <c r="I42" s="78"/>
      <c r="J42" s="90" t="str">
        <f t="shared" si="5"/>
        <v/>
      </c>
      <c r="K42" s="19"/>
      <c r="L42" s="18"/>
      <c r="M42" s="18"/>
      <c r="N42" s="18"/>
      <c r="O42" s="78"/>
      <c r="P42" s="90" t="str">
        <f t="shared" si="6"/>
        <v/>
      </c>
      <c r="Q42" s="19"/>
      <c r="R42" s="18"/>
      <c r="S42" s="18"/>
      <c r="T42" s="18"/>
      <c r="U42" s="78"/>
      <c r="V42" s="90" t="str">
        <f t="shared" si="7"/>
        <v/>
      </c>
      <c r="W42" s="32" t="str">
        <f t="shared" si="4"/>
        <v/>
      </c>
      <c r="X42" s="35"/>
      <c r="Y42" s="30" t="str">
        <f t="shared" si="8"/>
        <v/>
      </c>
    </row>
    <row r="43" spans="2:25" x14ac:dyDescent="0.2">
      <c r="B43" s="22"/>
      <c r="C43" s="23"/>
      <c r="D43" s="27"/>
      <c r="E43" s="19"/>
      <c r="F43" s="88"/>
      <c r="G43" s="18"/>
      <c r="H43" s="18"/>
      <c r="I43" s="78"/>
      <c r="J43" s="90" t="str">
        <f t="shared" si="5"/>
        <v/>
      </c>
      <c r="K43" s="19"/>
      <c r="L43" s="18"/>
      <c r="M43" s="18"/>
      <c r="N43" s="18"/>
      <c r="O43" s="78"/>
      <c r="P43" s="90" t="str">
        <f t="shared" si="6"/>
        <v/>
      </c>
      <c r="Q43" s="19"/>
      <c r="R43" s="18"/>
      <c r="S43" s="18"/>
      <c r="T43" s="18"/>
      <c r="U43" s="78"/>
      <c r="V43" s="90" t="str">
        <f t="shared" si="7"/>
        <v/>
      </c>
      <c r="W43" s="32" t="str">
        <f t="shared" si="4"/>
        <v/>
      </c>
      <c r="X43" s="35"/>
      <c r="Y43" s="30" t="str">
        <f t="shared" si="8"/>
        <v/>
      </c>
    </row>
    <row r="44" spans="2:25" x14ac:dyDescent="0.2">
      <c r="B44" s="22"/>
      <c r="C44" s="23"/>
      <c r="D44" s="27"/>
      <c r="E44" s="19"/>
      <c r="F44" s="88"/>
      <c r="G44" s="18"/>
      <c r="H44" s="18"/>
      <c r="I44" s="78"/>
      <c r="J44" s="90" t="str">
        <f t="shared" si="5"/>
        <v/>
      </c>
      <c r="K44" s="19"/>
      <c r="L44" s="18"/>
      <c r="M44" s="18"/>
      <c r="N44" s="18"/>
      <c r="O44" s="78"/>
      <c r="P44" s="90" t="str">
        <f t="shared" si="6"/>
        <v/>
      </c>
      <c r="Q44" s="19"/>
      <c r="R44" s="18"/>
      <c r="S44" s="18"/>
      <c r="T44" s="18"/>
      <c r="U44" s="78"/>
      <c r="V44" s="90" t="str">
        <f t="shared" si="7"/>
        <v/>
      </c>
      <c r="W44" s="32" t="str">
        <f t="shared" si="4"/>
        <v/>
      </c>
      <c r="X44" s="35"/>
      <c r="Y44" s="30" t="str">
        <f t="shared" si="8"/>
        <v/>
      </c>
    </row>
    <row r="45" spans="2:25" x14ac:dyDescent="0.2">
      <c r="B45" s="22"/>
      <c r="C45" s="23"/>
      <c r="D45" s="27"/>
      <c r="E45" s="19"/>
      <c r="F45" s="88"/>
      <c r="G45" s="18"/>
      <c r="H45" s="18"/>
      <c r="I45" s="78"/>
      <c r="J45" s="90" t="str">
        <f t="shared" si="5"/>
        <v/>
      </c>
      <c r="K45" s="19"/>
      <c r="L45" s="18"/>
      <c r="M45" s="18"/>
      <c r="N45" s="18"/>
      <c r="O45" s="78"/>
      <c r="P45" s="90" t="str">
        <f t="shared" si="6"/>
        <v/>
      </c>
      <c r="Q45" s="19"/>
      <c r="R45" s="18"/>
      <c r="S45" s="18"/>
      <c r="T45" s="18"/>
      <c r="U45" s="78"/>
      <c r="V45" s="90" t="str">
        <f t="shared" si="7"/>
        <v/>
      </c>
      <c r="W45" s="32" t="str">
        <f t="shared" si="4"/>
        <v/>
      </c>
      <c r="X45" s="35"/>
      <c r="Y45" s="30" t="str">
        <f t="shared" si="8"/>
        <v/>
      </c>
    </row>
    <row r="46" spans="2:25" x14ac:dyDescent="0.2">
      <c r="B46" s="22"/>
      <c r="C46" s="23"/>
      <c r="D46" s="27"/>
      <c r="E46" s="19"/>
      <c r="F46" s="88"/>
      <c r="G46" s="18"/>
      <c r="H46" s="18"/>
      <c r="I46" s="78"/>
      <c r="J46" s="90" t="str">
        <f t="shared" si="5"/>
        <v/>
      </c>
      <c r="K46" s="19"/>
      <c r="L46" s="18"/>
      <c r="M46" s="18"/>
      <c r="N46" s="18"/>
      <c r="O46" s="78"/>
      <c r="P46" s="90" t="str">
        <f t="shared" si="6"/>
        <v/>
      </c>
      <c r="Q46" s="19"/>
      <c r="R46" s="18"/>
      <c r="S46" s="18"/>
      <c r="T46" s="18"/>
      <c r="U46" s="78"/>
      <c r="V46" s="90" t="str">
        <f t="shared" si="7"/>
        <v/>
      </c>
      <c r="W46" s="32" t="str">
        <f t="shared" si="4"/>
        <v/>
      </c>
      <c r="X46" s="35"/>
      <c r="Y46" s="30" t="str">
        <f t="shared" si="8"/>
        <v/>
      </c>
    </row>
    <row r="47" spans="2:25" x14ac:dyDescent="0.2">
      <c r="B47" s="22"/>
      <c r="C47" s="23"/>
      <c r="D47" s="27"/>
      <c r="E47" s="19"/>
      <c r="F47" s="88"/>
      <c r="G47" s="18"/>
      <c r="H47" s="18"/>
      <c r="I47" s="78"/>
      <c r="J47" s="90" t="str">
        <f t="shared" si="5"/>
        <v/>
      </c>
      <c r="K47" s="19"/>
      <c r="L47" s="18"/>
      <c r="M47" s="18"/>
      <c r="N47" s="18"/>
      <c r="O47" s="78"/>
      <c r="P47" s="90" t="str">
        <f t="shared" si="6"/>
        <v/>
      </c>
      <c r="Q47" s="19"/>
      <c r="R47" s="18"/>
      <c r="S47" s="18"/>
      <c r="T47" s="18"/>
      <c r="U47" s="78"/>
      <c r="V47" s="90" t="str">
        <f t="shared" si="7"/>
        <v/>
      </c>
      <c r="W47" s="32" t="str">
        <f t="shared" si="4"/>
        <v/>
      </c>
      <c r="X47" s="35"/>
      <c r="Y47" s="30" t="str">
        <f t="shared" si="8"/>
        <v/>
      </c>
    </row>
    <row r="48" spans="2:25" x14ac:dyDescent="0.2">
      <c r="B48" s="22"/>
      <c r="C48" s="23"/>
      <c r="D48" s="27"/>
      <c r="E48" s="19"/>
      <c r="F48" s="88"/>
      <c r="G48" s="18"/>
      <c r="H48" s="18"/>
      <c r="I48" s="78"/>
      <c r="J48" s="90" t="str">
        <f t="shared" si="5"/>
        <v/>
      </c>
      <c r="K48" s="19"/>
      <c r="L48" s="18"/>
      <c r="M48" s="18"/>
      <c r="N48" s="18"/>
      <c r="O48" s="78"/>
      <c r="P48" s="90" t="str">
        <f t="shared" si="6"/>
        <v/>
      </c>
      <c r="Q48" s="19"/>
      <c r="R48" s="18"/>
      <c r="S48" s="18"/>
      <c r="T48" s="18"/>
      <c r="U48" s="78"/>
      <c r="V48" s="90" t="str">
        <f t="shared" si="7"/>
        <v/>
      </c>
      <c r="W48" s="32" t="str">
        <f t="shared" si="4"/>
        <v/>
      </c>
      <c r="X48" s="35"/>
      <c r="Y48" s="30" t="str">
        <f t="shared" si="8"/>
        <v/>
      </c>
    </row>
    <row r="49" spans="2:25" x14ac:dyDescent="0.2">
      <c r="B49" s="22"/>
      <c r="C49" s="23"/>
      <c r="D49" s="27"/>
      <c r="E49" s="19"/>
      <c r="F49" s="88"/>
      <c r="G49" s="18"/>
      <c r="H49" s="18"/>
      <c r="I49" s="78"/>
      <c r="J49" s="90" t="str">
        <f t="shared" si="5"/>
        <v/>
      </c>
      <c r="K49" s="19"/>
      <c r="L49" s="18"/>
      <c r="M49" s="18"/>
      <c r="N49" s="18"/>
      <c r="O49" s="78"/>
      <c r="P49" s="90" t="str">
        <f t="shared" si="6"/>
        <v/>
      </c>
      <c r="Q49" s="19"/>
      <c r="R49" s="18"/>
      <c r="S49" s="18"/>
      <c r="T49" s="18"/>
      <c r="U49" s="78"/>
      <c r="V49" s="90" t="str">
        <f t="shared" si="7"/>
        <v/>
      </c>
      <c r="W49" s="32" t="str">
        <f t="shared" si="4"/>
        <v/>
      </c>
      <c r="X49" s="35"/>
      <c r="Y49" s="30" t="str">
        <f t="shared" si="8"/>
        <v/>
      </c>
    </row>
    <row r="50" spans="2:25" x14ac:dyDescent="0.2">
      <c r="B50" s="22"/>
      <c r="C50" s="23"/>
      <c r="D50" s="27"/>
      <c r="E50" s="19"/>
      <c r="F50" s="88"/>
      <c r="G50" s="18"/>
      <c r="H50" s="18"/>
      <c r="I50" s="78"/>
      <c r="J50" s="90" t="str">
        <f t="shared" si="5"/>
        <v/>
      </c>
      <c r="K50" s="19"/>
      <c r="L50" s="18"/>
      <c r="M50" s="18"/>
      <c r="N50" s="18"/>
      <c r="O50" s="78"/>
      <c r="P50" s="90" t="str">
        <f t="shared" si="6"/>
        <v/>
      </c>
      <c r="Q50" s="19"/>
      <c r="R50" s="18"/>
      <c r="S50" s="18"/>
      <c r="T50" s="18"/>
      <c r="U50" s="78"/>
      <c r="V50" s="90" t="str">
        <f t="shared" si="7"/>
        <v/>
      </c>
      <c r="W50" s="32" t="str">
        <f t="shared" si="4"/>
        <v/>
      </c>
      <c r="X50" s="35"/>
      <c r="Y50" s="30" t="str">
        <f t="shared" si="8"/>
        <v/>
      </c>
    </row>
    <row r="51" spans="2:25" ht="17" thickBot="1" x14ac:dyDescent="0.25">
      <c r="B51" s="24"/>
      <c r="C51" s="25"/>
      <c r="D51" s="28"/>
      <c r="E51" s="75"/>
      <c r="F51" s="92"/>
      <c r="G51" s="93"/>
      <c r="H51" s="93"/>
      <c r="I51" s="94"/>
      <c r="J51" s="136" t="str">
        <f t="shared" si="5"/>
        <v/>
      </c>
      <c r="K51" s="75"/>
      <c r="L51" s="76"/>
      <c r="M51" s="76"/>
      <c r="N51" s="76"/>
      <c r="O51" s="79"/>
      <c r="P51" s="91" t="str">
        <f t="shared" si="6"/>
        <v/>
      </c>
      <c r="Q51" s="75"/>
      <c r="R51" s="76"/>
      <c r="S51" s="76"/>
      <c r="T51" s="76"/>
      <c r="U51" s="79"/>
      <c r="V51" s="91" t="str">
        <f t="shared" si="7"/>
        <v/>
      </c>
      <c r="W51" s="33" t="str">
        <f t="shared" si="4"/>
        <v/>
      </c>
      <c r="X51" s="36"/>
      <c r="Y51" s="81" t="str">
        <f t="shared" si="8"/>
        <v/>
      </c>
    </row>
    <row r="52" spans="2:25" ht="17" thickBot="1" x14ac:dyDescent="0.25">
      <c r="E52" s="5" t="s">
        <v>416</v>
      </c>
      <c r="F52" s="95" t="str">
        <f>IFERROR(AVERAGE(F12:F51),"")</f>
        <v/>
      </c>
      <c r="G52" s="96" t="str">
        <f t="shared" ref="G52:I52" si="9">IFERROR(AVERAGE(G12:G51),"")</f>
        <v/>
      </c>
      <c r="H52" s="96" t="str">
        <f t="shared" si="9"/>
        <v/>
      </c>
      <c r="I52" s="109" t="str">
        <f t="shared" si="9"/>
        <v/>
      </c>
      <c r="J52" s="123" t="str">
        <f>IFERROR(AVERAGE(J12:J51),"")</f>
        <v/>
      </c>
      <c r="K52" s="5" t="s">
        <v>416</v>
      </c>
      <c r="L52" s="95" t="str">
        <f>IFERROR(AVERAGE(L12:L51),"")</f>
        <v/>
      </c>
      <c r="M52" s="95" t="str">
        <f t="shared" ref="M52:O52" si="10">IFERROR(AVERAGE(M12:M51),"")</f>
        <v/>
      </c>
      <c r="N52" s="96" t="str">
        <f t="shared" si="10"/>
        <v/>
      </c>
      <c r="O52" s="48" t="str">
        <f t="shared" si="10"/>
        <v/>
      </c>
      <c r="P52" s="125" t="str">
        <f>IFERROR(AVERAGE(P12:P51),"")</f>
        <v/>
      </c>
      <c r="Q52" s="5" t="s">
        <v>415</v>
      </c>
      <c r="R52" s="95" t="str">
        <f>IFERROR(AVERAGE(R12:R51),"")</f>
        <v/>
      </c>
      <c r="S52" s="95" t="str">
        <f t="shared" ref="S52:U52" si="11">IFERROR(AVERAGE(S12:S51),"")</f>
        <v/>
      </c>
      <c r="T52" s="96" t="str">
        <f t="shared" si="11"/>
        <v/>
      </c>
      <c r="U52" s="48" t="str">
        <f t="shared" si="11"/>
        <v/>
      </c>
      <c r="V52" s="126" t="str">
        <f>IFERROR(AVERAGE(V12:V51),"")</f>
        <v/>
      </c>
      <c r="Y52" s="127" t="str">
        <f>IFERROR(AVERAGE(Y12:Y51),"")</f>
        <v/>
      </c>
    </row>
    <row r="53" spans="2:25" x14ac:dyDescent="0.2">
      <c r="I53" s="110" t="s">
        <v>434</v>
      </c>
      <c r="J53" s="113" t="str">
        <f>IFERROR(AVERAGEIF($D$12:$D$51,"féminin",J12:J51),"")</f>
        <v/>
      </c>
      <c r="O53" s="110" t="s">
        <v>434</v>
      </c>
      <c r="P53" s="113" t="str">
        <f>IFERROR(AVERAGEIF($D$12:$D$51,"féminin",P12:P51),"")</f>
        <v/>
      </c>
      <c r="U53" s="110" t="s">
        <v>434</v>
      </c>
      <c r="V53" s="113" t="str">
        <f>IFERROR(AVERAGEIF($D$12:$D$51,"féminin",V12:V51),"")</f>
        <v/>
      </c>
      <c r="X53" s="110" t="s">
        <v>434</v>
      </c>
      <c r="Y53" s="113" t="str">
        <f>IFERROR(AVERAGEIF($D$12:$D$51,"féminin",Y12:Y51),"")</f>
        <v/>
      </c>
    </row>
    <row r="54" spans="2:25" x14ac:dyDescent="0.2">
      <c r="I54" s="111" t="s">
        <v>435</v>
      </c>
      <c r="J54" s="124" t="str">
        <f>IFERROR(AVERAGEIF($D$12:$D$51,"masculin",J12:J51),"")</f>
        <v/>
      </c>
      <c r="O54" s="111" t="s">
        <v>435</v>
      </c>
      <c r="P54" s="124" t="str">
        <f>IFERROR(AVERAGEIF($D$12:$D$51,"masculin",P12:P51),"")</f>
        <v/>
      </c>
      <c r="U54" s="111" t="s">
        <v>435</v>
      </c>
      <c r="V54" s="124" t="str">
        <f>IFERROR(AVERAGEIF($D$12:$D$51,"masculin",V12:V51),"")</f>
        <v/>
      </c>
      <c r="X54" s="111" t="s">
        <v>435</v>
      </c>
      <c r="Y54" s="124" t="str">
        <f>IFERROR(AVERAGEIF($D$12:$D$51,"masculin",Y12:Y51),"")</f>
        <v/>
      </c>
    </row>
    <row r="55" spans="2:25" ht="17" thickBot="1" x14ac:dyDescent="0.25">
      <c r="I55" s="112" t="s">
        <v>436</v>
      </c>
      <c r="J55" s="114" t="str">
        <f>IFERROR(J54-J53, "")</f>
        <v/>
      </c>
      <c r="O55" s="112" t="s">
        <v>436</v>
      </c>
      <c r="P55" s="114" t="str">
        <f>IFERROR(P54-P53, "")</f>
        <v/>
      </c>
      <c r="U55" s="112" t="s">
        <v>436</v>
      </c>
      <c r="V55" s="114" t="str">
        <f>IFERROR(V54-V53, "")</f>
        <v/>
      </c>
      <c r="X55" s="112" t="s">
        <v>436</v>
      </c>
      <c r="Y55" s="114" t="str">
        <f>IFERROR(Y54-Y53, "")</f>
        <v/>
      </c>
    </row>
  </sheetData>
  <sheetProtection password="E97C" sheet="1" objects="1" scenarios="1"/>
  <mergeCells count="13">
    <mergeCell ref="X10:X11"/>
    <mergeCell ref="Y10:Y11"/>
    <mergeCell ref="B4:D4"/>
    <mergeCell ref="B5:D5"/>
    <mergeCell ref="Q7:Y8"/>
    <mergeCell ref="B10:B11"/>
    <mergeCell ref="C10:C11"/>
    <mergeCell ref="D10:D11"/>
    <mergeCell ref="F10:J10"/>
    <mergeCell ref="L10:P10"/>
    <mergeCell ref="R10:V10"/>
    <mergeCell ref="W10:W11"/>
    <mergeCell ref="K7:L8"/>
  </mergeCells>
  <conditionalFormatting sqref="E12:E51 H12:H51">
    <cfRule type="expression" dxfId="47" priority="21">
      <formula>$H12&gt;Max_1</formula>
    </cfRule>
  </conditionalFormatting>
  <conditionalFormatting sqref="E12:E51 I12:I51">
    <cfRule type="expression" dxfId="46" priority="20">
      <formula>$I12&gt;Max_2</formula>
    </cfRule>
  </conditionalFormatting>
  <conditionalFormatting sqref="F12:I51">
    <cfRule type="expression" dxfId="45" priority="18">
      <formula>AND(OR($J12="AB",$J12="DI",$J12="FM"),NOT(ISBLANK(F12)))</formula>
    </cfRule>
    <cfRule type="expression" dxfId="44" priority="19">
      <formula>AND($J12="4 AFLP ?",  ISBLANK(F12))</formula>
    </cfRule>
  </conditionalFormatting>
  <conditionalFormatting sqref="J12:J51 P12:P51 V12:V51 Y12:Y51">
    <cfRule type="containsText" dxfId="43" priority="16" operator="containsText" text="AB">
      <formula>NOT(ISERROR(SEARCH("AB",J12)))</formula>
    </cfRule>
    <cfRule type="expression" dxfId="42" priority="17">
      <formula>OR(J12="DI",J12="FM")</formula>
    </cfRule>
  </conditionalFormatting>
  <conditionalFormatting sqref="J12:J51 P12:P51 V12:V51">
    <cfRule type="containsText" dxfId="41" priority="5" operator="containsText" text="AFLP">
      <formula>NOT(ISERROR(SEARCH("AFLP",J12)))</formula>
    </cfRule>
  </conditionalFormatting>
  <conditionalFormatting sqref="J55 P55 V55 Y55">
    <cfRule type="expression" dxfId="40" priority="62" stopIfTrue="1">
      <formula>AND(J55&lt;&gt;"",OR(J55&lt;-1,J55&gt;1))</formula>
    </cfRule>
  </conditionalFormatting>
  <conditionalFormatting sqref="K12:K51 N12:N51">
    <cfRule type="expression" dxfId="39" priority="15">
      <formula>$N12&gt;Max_1b</formula>
    </cfRule>
  </conditionalFormatting>
  <conditionalFormatting sqref="K12:K51 O12:O51">
    <cfRule type="expression" dxfId="38" priority="14">
      <formula>$O12&gt;Max_2b</formula>
    </cfRule>
  </conditionalFormatting>
  <conditionalFormatting sqref="L12:O51">
    <cfRule type="expression" dxfId="37" priority="12">
      <formula>AND($P12="4 AFLP ?",  ISBLANK(L12))</formula>
    </cfRule>
    <cfRule type="expression" dxfId="36" priority="13">
      <formula>AND(OR($P12="AB",$P12="DI",$IP2="FM"),NOT(ISBLANK(L12)))</formula>
    </cfRule>
  </conditionalFormatting>
  <conditionalFormatting sqref="Q12:Q51 T12:T51">
    <cfRule type="expression" dxfId="35" priority="11">
      <formula>$T12&gt;Max_1C</formula>
    </cfRule>
  </conditionalFormatting>
  <conditionalFormatting sqref="Q12:Q51 U12:U51">
    <cfRule type="expression" dxfId="34" priority="10">
      <formula>$U12&gt;Max_2C</formula>
    </cfRule>
  </conditionalFormatting>
  <conditionalFormatting sqref="R12:U51">
    <cfRule type="expression" dxfId="33" priority="9">
      <formula>AND(OR($V12="AB",$V12="DI",$V12="FM"),NOT(ISBLANK(R12)))</formula>
    </cfRule>
    <cfRule type="expression" dxfId="32" priority="8">
      <formula>AND($V12="4 AFLP ?",  ISBLANK(R12))</formula>
    </cfRule>
  </conditionalFormatting>
  <conditionalFormatting sqref="W12:W51">
    <cfRule type="expression" dxfId="31" priority="1">
      <formula>SUM(LEFT($W12,1),RIGHT($W12,1))=3</formula>
    </cfRule>
    <cfRule type="expression" dxfId="30" priority="3">
      <formula>SUM(LEFT($W12,1),RIGHT($W12,1))&lt;2</formula>
    </cfRule>
    <cfRule type="expression" dxfId="29" priority="2" stopIfTrue="1">
      <formula>SUM(LEFT($W12,1),RIGHT($W12,1))=2</formula>
    </cfRule>
  </conditionalFormatting>
  <conditionalFormatting sqref="X12:X51">
    <cfRule type="expression" dxfId="28" priority="6">
      <formula xml:space="preserve"> OR(   AND(SUM(LEFT($W12,1),RIGHT($W12,1))&lt;&gt;2,$X12&lt;&gt;""),   AND(SUM(LEFT($W12,1),RIGHT($W12,1))=2,$X12="")  )</formula>
    </cfRule>
    <cfRule type="expression" dxfId="27" priority="7">
      <formula>SUM(LEFT($W12,1),RIGHT($W12,1))=2</formula>
    </cfRule>
  </conditionalFormatting>
  <conditionalFormatting sqref="Y12:Y51">
    <cfRule type="expression" dxfId="26" priority="4">
      <formula>OR(Y12="ERREUR",Y12="Choix pour 1 Note")</formula>
    </cfRule>
  </conditionalFormatting>
  <dataValidations count="12">
    <dataValidation type="list" allowBlank="1" showInputMessage="1" showErrorMessage="1" sqref="Q12:Q51 E12:E51 K12:K51" xr:uid="{00000000-0002-0000-0A00-000000000000}">
      <formula1>Répartition</formula1>
    </dataValidation>
    <dataValidation type="list" allowBlank="1" showInputMessage="1" showErrorMessage="1" sqref="D12:D51" xr:uid="{00000000-0002-0000-0A00-000001000000}">
      <formula1>Sexe</formula1>
    </dataValidation>
    <dataValidation type="list" allowBlank="1" showInputMessage="1" showErrorMessage="1" sqref="H11:I11 T11:U11 N11:O11" xr:uid="{00000000-0002-0000-0A00-000002000000}">
      <formula1>AFLP</formula1>
    </dataValidation>
    <dataValidation type="decimal" allowBlank="1" showInputMessage="1" showErrorMessage="1" sqref="F12:F51 R12:R51 L12:L51" xr:uid="{00000000-0002-0000-0A00-000003000000}">
      <formula1>0</formula1>
      <formula2>7</formula2>
    </dataValidation>
    <dataValidation type="decimal" allowBlank="1" showInputMessage="1" showErrorMessage="1" sqref="S12:S51 M12:M51 G12:G51" xr:uid="{00000000-0002-0000-0A00-000004000000}">
      <formula1>0</formula1>
      <formula2>5</formula2>
    </dataValidation>
    <dataValidation type="list" allowBlank="1" showInputMessage="1" showErrorMessage="1" sqref="U12:U51" xr:uid="{00000000-0002-0000-0A00-000005000000}">
      <formula1>CHOOSE(Max_2C/2,Répartition_2_6,Répartition_4_4,Répartition_6_2)</formula1>
    </dataValidation>
    <dataValidation type="list" showInputMessage="1" showErrorMessage="1" sqref="T12:T51" xr:uid="{00000000-0002-0000-0A00-000006000000}">
      <formula1>CHOOSE(Max_1C/2,Répartition_2_6,Répartition_4_4,Répartition_6_2)</formula1>
    </dataValidation>
    <dataValidation type="list" showInputMessage="1" showErrorMessage="1" sqref="O12:O51" xr:uid="{00000000-0002-0000-0A00-000007000000}">
      <formula1>CHOOSE(Max_2b/2,Répartition_2_6,Répartition_4_4,Répartition_6_2)</formula1>
    </dataValidation>
    <dataValidation type="list" showInputMessage="1" showErrorMessage="1" sqref="N12:N51" xr:uid="{00000000-0002-0000-0A00-000008000000}">
      <formula1>CHOOSE(Max_1b/2,Répartition_2_6,Répartition_4_4,Répartition_6_2)</formula1>
    </dataValidation>
    <dataValidation type="list" showInputMessage="1" showErrorMessage="1" sqref="I12:I51" xr:uid="{00000000-0002-0000-0A00-000009000000}">
      <formula1>CHOOSE(Max_2/2,Répartition_2_6,Répartition_4_4,Répartition_6_2)</formula1>
    </dataValidation>
    <dataValidation type="list" showInputMessage="1" showErrorMessage="1" sqref="H12:H51" xr:uid="{00000000-0002-0000-0A00-00000A000000}">
      <formula1>CHOOSE(Max_1/2,Répartition_2_6,Répartition_4_4,Répartition_6_2)</formula1>
    </dataValidation>
    <dataValidation type="list" allowBlank="1" showInputMessage="1" showErrorMessage="1" sqref="X12:X51" xr:uid="{00000000-0002-0000-0A00-00000B000000}">
      <formula1>IF( SUM(LEFT($W12,1),RIGHT($W12,1))=2,Choix_1Note,"")</formula1>
    </dataValidation>
  </dataValidations>
  <hyperlinks>
    <hyperlink ref="K7:L8" location="Accueil!A1" display="Retour Accueil" xr:uid="{00000000-0004-0000-0A00-000000000000}"/>
  </hyperlink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2"/>
  <dimension ref="B3:Y60"/>
  <sheetViews>
    <sheetView showGridLines="0" showRowColHeaders="0" zoomScaleNormal="100" workbookViewId="0">
      <pane xSplit="4" ySplit="11" topLeftCell="E21" activePane="bottomRight" state="frozen"/>
      <selection activeCell="Q9" sqref="Q9"/>
      <selection pane="topRight" activeCell="Q9" sqref="Q9"/>
      <selection pane="bottomLeft" activeCell="Q9" sqref="Q9"/>
      <selection pane="bottomRight" activeCell="B21" sqref="B21"/>
    </sheetView>
  </sheetViews>
  <sheetFormatPr baseColWidth="10" defaultRowHeight="16" x14ac:dyDescent="0.2"/>
  <cols>
    <col min="1" max="1" width="3.1640625" customWidth="1"/>
    <col min="2" max="2" width="28" customWidth="1"/>
    <col min="3" max="3" width="20.5" customWidth="1"/>
    <col min="4" max="4" width="11.5" customWidth="1"/>
    <col min="5" max="8" width="15.83203125" customWidth="1"/>
    <col min="9" max="9" width="17.33203125" customWidth="1"/>
    <col min="10" max="10" width="10.1640625" bestFit="1" customWidth="1"/>
    <col min="11" max="11" width="18.5" customWidth="1"/>
    <col min="12" max="13" width="12" bestFit="1" customWidth="1"/>
    <col min="15" max="15" width="14.5" customWidth="1"/>
    <col min="17" max="17" width="16.83203125" customWidth="1"/>
    <col min="18" max="19" width="12.83203125" customWidth="1"/>
    <col min="20" max="20" width="14" customWidth="1"/>
    <col min="21" max="21" width="15.83203125" customWidth="1"/>
    <col min="22" max="22" width="12.33203125" customWidth="1"/>
    <col min="24" max="24" width="25.6640625" customWidth="1"/>
    <col min="25" max="25" width="21.1640625" bestFit="1" customWidth="1"/>
  </cols>
  <sheetData>
    <row r="3" spans="2:25" ht="17" thickBot="1" x14ac:dyDescent="0.25"/>
    <row r="4" spans="2:25" x14ac:dyDescent="0.2">
      <c r="B4" s="181" t="s">
        <v>10</v>
      </c>
      <c r="C4" s="182"/>
      <c r="D4" s="183"/>
      <c r="E4" s="82"/>
      <c r="F4" s="82" t="s">
        <v>438</v>
      </c>
      <c r="H4" s="82"/>
    </row>
    <row r="5" spans="2:25" ht="21" customHeight="1" thickBot="1" x14ac:dyDescent="0.25">
      <c r="B5" s="184" t="str">
        <f>IF(ISBLANK(Accueil!F7),"",Accueil!F7)</f>
        <v/>
      </c>
      <c r="C5" s="185"/>
      <c r="D5" s="186"/>
    </row>
    <row r="6" spans="2:25" ht="17" thickBot="1" x14ac:dyDescent="0.25"/>
    <row r="7" spans="2:25" x14ac:dyDescent="0.2">
      <c r="B7" s="9" t="s">
        <v>401</v>
      </c>
      <c r="C7" s="10" t="s">
        <v>9</v>
      </c>
      <c r="D7" s="6" t="s">
        <v>99</v>
      </c>
      <c r="E7" s="6" t="s">
        <v>11</v>
      </c>
      <c r="F7" s="6" t="s">
        <v>99</v>
      </c>
      <c r="G7" s="6" t="s">
        <v>12</v>
      </c>
      <c r="H7" s="6" t="s">
        <v>99</v>
      </c>
      <c r="I7" s="8" t="s">
        <v>110</v>
      </c>
      <c r="K7" s="156" t="s">
        <v>433</v>
      </c>
      <c r="L7" s="157"/>
      <c r="Q7" s="199" t="s">
        <v>420</v>
      </c>
      <c r="R7" s="200"/>
      <c r="S7" s="200"/>
      <c r="T7" s="200"/>
      <c r="U7" s="200"/>
      <c r="V7" s="200"/>
      <c r="W7" s="200"/>
      <c r="X7" s="200"/>
      <c r="Y7" s="201"/>
    </row>
    <row r="8" spans="2:25" ht="24" customHeight="1" thickBot="1" x14ac:dyDescent="0.25">
      <c r="B8" s="11">
        <f>IF(ISBLANK(Accueil!B25),"",Accueil!B25)</f>
        <v>10</v>
      </c>
      <c r="C8" s="11" t="str">
        <f>IF(ISBLANK(Accueil!C25),"",Accueil!C25)</f>
        <v/>
      </c>
      <c r="D8" s="11" t="str">
        <f>IF(ISBLANK(Accueil!D25),"",Accueil!D25)</f>
        <v/>
      </c>
      <c r="E8" s="11" t="str">
        <f>IF(ISBLANK(Accueil!E25),"",Accueil!E25)</f>
        <v/>
      </c>
      <c r="F8" s="11" t="str">
        <f>IF(ISBLANK(Accueil!F25),"",Accueil!F25)</f>
        <v/>
      </c>
      <c r="G8" s="11" t="str">
        <f>IF(ISBLANK(Accueil!G25),"",Accueil!G25)</f>
        <v/>
      </c>
      <c r="H8" s="11" t="str">
        <f>IF(ISBLANK(Accueil!H25),"",Accueil!H25)</f>
        <v/>
      </c>
      <c r="I8" s="11" t="str">
        <f>IF(ISBLANK(Accueil!I25),"",Accueil!I25)</f>
        <v/>
      </c>
      <c r="K8" s="158"/>
      <c r="L8" s="159"/>
      <c r="Q8" s="202"/>
      <c r="R8" s="203"/>
      <c r="S8" s="203"/>
      <c r="T8" s="203"/>
      <c r="U8" s="203"/>
      <c r="V8" s="203"/>
      <c r="W8" s="203"/>
      <c r="X8" s="203"/>
      <c r="Y8" s="204"/>
    </row>
    <row r="9" spans="2:25" ht="11" customHeight="1" thickBot="1" x14ac:dyDescent="0.25"/>
    <row r="10" spans="2:25" ht="47.5" customHeight="1" thickBot="1" x14ac:dyDescent="0.25">
      <c r="B10" s="189" t="s">
        <v>95</v>
      </c>
      <c r="C10" s="191" t="s">
        <v>96</v>
      </c>
      <c r="D10" s="187" t="s">
        <v>121</v>
      </c>
      <c r="E10" s="43" t="s">
        <v>407</v>
      </c>
      <c r="F10" s="196" t="str">
        <f>E8</f>
        <v/>
      </c>
      <c r="G10" s="197"/>
      <c r="H10" s="197"/>
      <c r="I10" s="197"/>
      <c r="J10" s="198"/>
      <c r="K10" s="44" t="s">
        <v>407</v>
      </c>
      <c r="L10" s="193" t="str">
        <f>G8</f>
        <v/>
      </c>
      <c r="M10" s="194"/>
      <c r="N10" s="194"/>
      <c r="O10" s="194"/>
      <c r="P10" s="195"/>
      <c r="Q10" s="45" t="s">
        <v>407</v>
      </c>
      <c r="R10" s="177" t="str">
        <f>I8</f>
        <v/>
      </c>
      <c r="S10" s="178"/>
      <c r="T10" s="178"/>
      <c r="U10" s="178"/>
      <c r="V10" s="178"/>
      <c r="W10" s="173" t="s">
        <v>460</v>
      </c>
      <c r="X10" s="175" t="s">
        <v>418</v>
      </c>
      <c r="Y10" s="179" t="s">
        <v>124</v>
      </c>
    </row>
    <row r="11" spans="2:25" ht="17" thickBot="1" x14ac:dyDescent="0.25">
      <c r="B11" s="190"/>
      <c r="C11" s="192"/>
      <c r="D11" s="188"/>
      <c r="E11" s="85" t="s">
        <v>125</v>
      </c>
      <c r="F11" s="86" t="s">
        <v>408</v>
      </c>
      <c r="G11" s="84" t="s">
        <v>409</v>
      </c>
      <c r="H11" s="108" t="s">
        <v>410</v>
      </c>
      <c r="I11" s="108" t="s">
        <v>411</v>
      </c>
      <c r="J11" s="46" t="s">
        <v>98</v>
      </c>
      <c r="K11" s="85" t="s">
        <v>125</v>
      </c>
      <c r="L11" s="86" t="s">
        <v>408</v>
      </c>
      <c r="M11" s="84" t="s">
        <v>409</v>
      </c>
      <c r="N11" s="108" t="s">
        <v>410</v>
      </c>
      <c r="O11" s="108" t="s">
        <v>411</v>
      </c>
      <c r="P11" s="80" t="s">
        <v>98</v>
      </c>
      <c r="Q11" s="85" t="s">
        <v>125</v>
      </c>
      <c r="R11" s="86" t="s">
        <v>408</v>
      </c>
      <c r="S11" s="84" t="s">
        <v>409</v>
      </c>
      <c r="T11" s="108" t="s">
        <v>410</v>
      </c>
      <c r="U11" s="108" t="s">
        <v>411</v>
      </c>
      <c r="V11" s="47" t="s">
        <v>98</v>
      </c>
      <c r="W11" s="174"/>
      <c r="X11" s="176"/>
      <c r="Y11" s="180"/>
    </row>
    <row r="12" spans="2:25" x14ac:dyDescent="0.2">
      <c r="B12" s="20"/>
      <c r="C12" s="21"/>
      <c r="D12" s="26"/>
      <c r="E12" s="73"/>
      <c r="F12" s="87"/>
      <c r="G12" s="74"/>
      <c r="H12" s="74"/>
      <c r="I12" s="77"/>
      <c r="J12" s="90" t="str">
        <f t="shared" ref="J12:J15" si="0">IF(E12="Inapte","DI",IF(E12="Force Majeure","FM",IF(E12="Absent","AB",IF(E12="","",IF(COUNT(F12:I12)=4,SUM(F12:I12),"4 AFLP ?")))))</f>
        <v/>
      </c>
      <c r="K12" s="73"/>
      <c r="L12" s="74"/>
      <c r="M12" s="74"/>
      <c r="N12" s="74"/>
      <c r="O12" s="77"/>
      <c r="P12" s="89" t="str">
        <f t="shared" ref="P12:P15" si="1">IF(K12="Inapte","DI",IF(K12="Force Majeure","FM",IF(K12="Absent","AB",IF(K12="","",IF(COUNT(L12:O12)=4,SUM(L12:O12),"4 AFLP ?")))))</f>
        <v/>
      </c>
      <c r="Q12" s="73"/>
      <c r="R12" s="74"/>
      <c r="S12" s="74"/>
      <c r="T12" s="74"/>
      <c r="U12" s="77"/>
      <c r="V12" s="89" t="str">
        <f t="shared" ref="V12:V15" si="2">IF(Q12="Inapte","DI",IF(Q12="Force Majeure","FM",IF(Q12="Absent","AB",IF(Q12="","",IF(COUNT(R12:U12)=4,SUM(R12:U12),"4 AFLP ?")))))</f>
        <v/>
      </c>
      <c r="W12" s="31" t="str">
        <f>IF(LEN(J12&amp;P12&amp;V12),COUNTIF(J12:V12,"DI") &amp; " / " &amp; COUNTIF(J12:V12,"FM"),"")</f>
        <v/>
      </c>
      <c r="X12" s="34"/>
      <c r="Y12" s="29" t="str">
        <f>IF( COUNTIF(I12:V12,"AB")=3, "AB",  IF(E12="","",IF(SUM(LEFT($W12,1),RIGHT($W12,1))=2, IF( X12="Note unique invalidée","DI","Choix pour 1 Note"),IF(SUM(LEFT($W12,1),RIGHT($W12,1))=3,"DI",IF(AND(COUNTIF(I12:V12,"4 AFLP ?")=0,COUNTA(E12,K12,Q12)=3),SUM(J12,P12,V12) / (3-SUM(LEFT($W12,1),RIGHT($W12,1))), "ERREUR")   ))))</f>
        <v/>
      </c>
    </row>
    <row r="13" spans="2:25" x14ac:dyDescent="0.2">
      <c r="B13" s="22"/>
      <c r="C13" s="23"/>
      <c r="D13" s="27"/>
      <c r="E13" s="19"/>
      <c r="F13" s="88"/>
      <c r="G13" s="18"/>
      <c r="H13" s="18"/>
      <c r="I13" s="78"/>
      <c r="J13" s="90" t="str">
        <f t="shared" si="0"/>
        <v/>
      </c>
      <c r="K13" s="19"/>
      <c r="L13" s="18"/>
      <c r="M13" s="18"/>
      <c r="N13" s="18"/>
      <c r="O13" s="78"/>
      <c r="P13" s="90" t="str">
        <f t="shared" si="1"/>
        <v/>
      </c>
      <c r="Q13" s="19"/>
      <c r="R13" s="18"/>
      <c r="S13" s="18"/>
      <c r="T13" s="18"/>
      <c r="U13" s="78"/>
      <c r="V13" s="90" t="str">
        <f t="shared" si="2"/>
        <v/>
      </c>
      <c r="W13" s="32" t="str">
        <f t="shared" ref="W13:W51" si="3">IF(LEN(J13&amp;P13&amp;V13),COUNTIF(J13:V13,"DI") &amp; " / " &amp; COUNTIF(J13:V13,"FM"),"")</f>
        <v/>
      </c>
      <c r="X13" s="35"/>
      <c r="Y13" s="30" t="str">
        <f t="shared" ref="Y13:Y20" si="4">IF( COUNTIF(I13:V13,"AB")=3, "AB",  IF(E13="","",IF(SUM(LEFT($W13,1),RIGHT($W13,1))=2, IF( X13="Note unique invalidée","DI","Choix pour 1 Note"),IF(SUM(LEFT($W13,1),RIGHT($W13,1))=3,"DI",IF(AND(COUNTIF(I13:V13,"4 AFLP ?")=0,COUNTA(E13,K13,Q13)=3),SUM(J13,P13,V13) / (3-SUM(LEFT($W13,1),RIGHT($W13,1))), "ERREUR")   ))))</f>
        <v/>
      </c>
    </row>
    <row r="14" spans="2:25" x14ac:dyDescent="0.2">
      <c r="B14" s="22"/>
      <c r="C14" s="23"/>
      <c r="D14" s="27"/>
      <c r="E14" s="19"/>
      <c r="F14" s="88"/>
      <c r="G14" s="18"/>
      <c r="H14" s="18"/>
      <c r="I14" s="78"/>
      <c r="J14" s="90" t="str">
        <f t="shared" si="0"/>
        <v/>
      </c>
      <c r="K14" s="19"/>
      <c r="L14" s="18"/>
      <c r="M14" s="18"/>
      <c r="N14" s="18"/>
      <c r="O14" s="78"/>
      <c r="P14" s="90" t="str">
        <f t="shared" si="1"/>
        <v/>
      </c>
      <c r="Q14" s="19"/>
      <c r="R14" s="18"/>
      <c r="S14" s="18"/>
      <c r="T14" s="18"/>
      <c r="U14" s="78"/>
      <c r="V14" s="90" t="str">
        <f t="shared" si="2"/>
        <v/>
      </c>
      <c r="W14" s="32" t="str">
        <f t="shared" si="3"/>
        <v/>
      </c>
      <c r="X14" s="35"/>
      <c r="Y14" s="30" t="str">
        <f t="shared" si="4"/>
        <v/>
      </c>
    </row>
    <row r="15" spans="2:25" x14ac:dyDescent="0.2">
      <c r="B15" s="22"/>
      <c r="C15" s="23"/>
      <c r="D15" s="27"/>
      <c r="E15" s="19"/>
      <c r="F15" s="88"/>
      <c r="G15" s="18"/>
      <c r="H15" s="18"/>
      <c r="I15" s="78"/>
      <c r="J15" s="90" t="str">
        <f t="shared" si="0"/>
        <v/>
      </c>
      <c r="K15" s="19"/>
      <c r="L15" s="18"/>
      <c r="M15" s="18"/>
      <c r="N15" s="18"/>
      <c r="O15" s="78"/>
      <c r="P15" s="90" t="str">
        <f t="shared" si="1"/>
        <v/>
      </c>
      <c r="Q15" s="19"/>
      <c r="R15" s="18"/>
      <c r="S15" s="18"/>
      <c r="T15" s="18"/>
      <c r="U15" s="78"/>
      <c r="V15" s="90" t="str">
        <f t="shared" si="2"/>
        <v/>
      </c>
      <c r="W15" s="32" t="str">
        <f t="shared" si="3"/>
        <v/>
      </c>
      <c r="X15" s="35"/>
      <c r="Y15" s="30" t="str">
        <f t="shared" si="4"/>
        <v/>
      </c>
    </row>
    <row r="16" spans="2:25" x14ac:dyDescent="0.2">
      <c r="B16" s="22"/>
      <c r="C16" s="23"/>
      <c r="D16" s="27"/>
      <c r="E16" s="19"/>
      <c r="F16" s="88"/>
      <c r="G16" s="18"/>
      <c r="H16" s="18"/>
      <c r="I16" s="78"/>
      <c r="J16" s="90" t="str">
        <f>IF(E16="Inapte","DI",IF(E16="Force Majeure","FM",IF(E16="Absent","AB",IF(E16="","",IF(COUNT(F16:I16)=4,SUM(F16:I16),"4 AFLP ?")))))</f>
        <v/>
      </c>
      <c r="K16" s="19"/>
      <c r="L16" s="18"/>
      <c r="M16" s="18"/>
      <c r="N16" s="18"/>
      <c r="O16" s="78"/>
      <c r="P16" s="90" t="str">
        <f>IF(K16="Inapte","DI",IF(K16="Force Majeure","FM",IF(K16="Absent","AB",IF(K16="","",IF(COUNT(L16:O16)=4,SUM(L16:O16),"4 AFLP ?")))))</f>
        <v/>
      </c>
      <c r="Q16" s="19"/>
      <c r="R16" s="18"/>
      <c r="S16" s="18"/>
      <c r="T16" s="18"/>
      <c r="U16" s="78"/>
      <c r="V16" s="90" t="str">
        <f>IF(Q16="Inapte","DI",IF(Q16="Force Majeure","FM",IF(Q16="Absent","AB",IF(Q16="","",IF(COUNT(R16:U16)=4,SUM(R16:U16),"4 AFLP ?")))))</f>
        <v/>
      </c>
      <c r="W16" s="32" t="str">
        <f t="shared" si="3"/>
        <v/>
      </c>
      <c r="X16" s="35"/>
      <c r="Y16" s="30" t="str">
        <f t="shared" si="4"/>
        <v/>
      </c>
    </row>
    <row r="17" spans="2:25" x14ac:dyDescent="0.2">
      <c r="B17" s="22"/>
      <c r="C17" s="23"/>
      <c r="D17" s="27"/>
      <c r="E17" s="19"/>
      <c r="F17" s="88"/>
      <c r="G17" s="18"/>
      <c r="H17" s="18"/>
      <c r="I17" s="78"/>
      <c r="J17" s="90" t="str">
        <f t="shared" ref="J17:J51" si="5">IF(E17="Inapte","DI",IF(E17="Force Majeure","FM",IF(E17="Absent","AB",IF(E17="","",IF(COUNT(F17:I17)=4,SUM(F17:I17),"4 AFLP ?")))))</f>
        <v/>
      </c>
      <c r="K17" s="19"/>
      <c r="L17" s="18"/>
      <c r="M17" s="18"/>
      <c r="N17" s="18"/>
      <c r="O17" s="78"/>
      <c r="P17" s="90" t="str">
        <f t="shared" ref="P17:P51" si="6">IF(K17="Inapte","DI",IF(K17="Force Majeure","FM",IF(K17="Absent","AB",IF(K17="","",IF(COUNT(L17:O17)=4,SUM(L17:O17),"4 AFLP ?")))))</f>
        <v/>
      </c>
      <c r="Q17" s="19"/>
      <c r="R17" s="18"/>
      <c r="S17" s="18"/>
      <c r="T17" s="18"/>
      <c r="U17" s="78"/>
      <c r="V17" s="90" t="str">
        <f t="shared" ref="V17:V51" si="7">IF(Q17="Inapte","DI",IF(Q17="Force Majeure","FM",IF(Q17="Absent","AB",IF(Q17="","",IF(COUNT(R17:U17)=4,SUM(R17:U17),"4 AFLP ?")))))</f>
        <v/>
      </c>
      <c r="W17" s="32" t="str">
        <f t="shared" si="3"/>
        <v/>
      </c>
      <c r="X17" s="35"/>
      <c r="Y17" s="30" t="str">
        <f t="shared" si="4"/>
        <v/>
      </c>
    </row>
    <row r="18" spans="2:25" x14ac:dyDescent="0.2">
      <c r="B18" s="22"/>
      <c r="C18" s="23"/>
      <c r="D18" s="27"/>
      <c r="E18" s="19"/>
      <c r="F18" s="88"/>
      <c r="G18" s="18"/>
      <c r="H18" s="18"/>
      <c r="I18" s="78"/>
      <c r="J18" s="90" t="str">
        <f t="shared" si="5"/>
        <v/>
      </c>
      <c r="K18" s="19"/>
      <c r="L18" s="18"/>
      <c r="M18" s="18"/>
      <c r="N18" s="18"/>
      <c r="O18" s="78"/>
      <c r="P18" s="90" t="str">
        <f t="shared" si="6"/>
        <v/>
      </c>
      <c r="Q18" s="19"/>
      <c r="R18" s="18"/>
      <c r="S18" s="18"/>
      <c r="T18" s="18"/>
      <c r="U18" s="78"/>
      <c r="V18" s="90" t="str">
        <f t="shared" si="7"/>
        <v/>
      </c>
      <c r="W18" s="32" t="str">
        <f t="shared" si="3"/>
        <v/>
      </c>
      <c r="X18" s="35"/>
      <c r="Y18" s="30" t="str">
        <f t="shared" si="4"/>
        <v/>
      </c>
    </row>
    <row r="19" spans="2:25" x14ac:dyDescent="0.2">
      <c r="B19" s="22"/>
      <c r="C19" s="23"/>
      <c r="D19" s="27"/>
      <c r="E19" s="19"/>
      <c r="F19" s="88"/>
      <c r="G19" s="18"/>
      <c r="H19" s="18"/>
      <c r="I19" s="78"/>
      <c r="J19" s="90" t="str">
        <f t="shared" si="5"/>
        <v/>
      </c>
      <c r="K19" s="19"/>
      <c r="L19" s="18"/>
      <c r="M19" s="18"/>
      <c r="N19" s="18"/>
      <c r="O19" s="78"/>
      <c r="P19" s="90" t="str">
        <f t="shared" si="6"/>
        <v/>
      </c>
      <c r="Q19" s="19"/>
      <c r="R19" s="18"/>
      <c r="S19" s="18"/>
      <c r="T19" s="18"/>
      <c r="U19" s="78"/>
      <c r="V19" s="90" t="str">
        <f t="shared" si="7"/>
        <v/>
      </c>
      <c r="W19" s="32" t="str">
        <f t="shared" si="3"/>
        <v/>
      </c>
      <c r="X19" s="35"/>
      <c r="Y19" s="30" t="str">
        <f t="shared" si="4"/>
        <v/>
      </c>
    </row>
    <row r="20" spans="2:25" x14ac:dyDescent="0.2">
      <c r="B20" s="22"/>
      <c r="C20" s="23"/>
      <c r="D20" s="27"/>
      <c r="E20" s="19"/>
      <c r="F20" s="88"/>
      <c r="G20" s="18"/>
      <c r="H20" s="18"/>
      <c r="I20" s="78"/>
      <c r="J20" s="90" t="str">
        <f t="shared" si="5"/>
        <v/>
      </c>
      <c r="K20" s="19"/>
      <c r="L20" s="18"/>
      <c r="M20" s="18"/>
      <c r="N20" s="18"/>
      <c r="O20" s="78"/>
      <c r="P20" s="90" t="str">
        <f t="shared" si="6"/>
        <v/>
      </c>
      <c r="Q20" s="19"/>
      <c r="R20" s="18"/>
      <c r="S20" s="18"/>
      <c r="T20" s="18"/>
      <c r="U20" s="78"/>
      <c r="V20" s="90" t="str">
        <f t="shared" si="7"/>
        <v/>
      </c>
      <c r="W20" s="32" t="str">
        <f t="shared" si="3"/>
        <v/>
      </c>
      <c r="X20" s="35"/>
      <c r="Y20" s="30" t="str">
        <f t="shared" si="4"/>
        <v/>
      </c>
    </row>
    <row r="21" spans="2:25" x14ac:dyDescent="0.2">
      <c r="B21" s="22"/>
      <c r="C21" s="23"/>
      <c r="D21" s="27"/>
      <c r="E21" s="19"/>
      <c r="F21" s="88"/>
      <c r="G21" s="18"/>
      <c r="H21" s="18"/>
      <c r="I21" s="78"/>
      <c r="J21" s="90" t="str">
        <f t="shared" si="5"/>
        <v/>
      </c>
      <c r="K21" s="19"/>
      <c r="L21" s="18"/>
      <c r="M21" s="18"/>
      <c r="N21" s="18"/>
      <c r="O21" s="78"/>
      <c r="P21" s="90" t="str">
        <f t="shared" si="6"/>
        <v/>
      </c>
      <c r="Q21" s="19"/>
      <c r="R21" s="18"/>
      <c r="S21" s="18"/>
      <c r="T21" s="18"/>
      <c r="U21" s="78"/>
      <c r="V21" s="90" t="str">
        <f t="shared" si="7"/>
        <v/>
      </c>
      <c r="W21" s="32" t="str">
        <f t="shared" si="3"/>
        <v/>
      </c>
      <c r="X21" s="35"/>
      <c r="Y21" s="30" t="str">
        <f t="shared" ref="Y21:Y24" si="8">IF( COUNTIF(I21:V21,"AB")=3, "AB",  IF(E21="","",IF(SUM(LEFT($W21,1),RIGHT($W21,1))=2, IF( X21="Note unique invalidée","DI",IF(X21="","Choix pour 1 Note", IF(AND(COUNTIF(I21:V21,"4 AFLP ?")=0,COUNTA(E21,K21,Q21)=3),SUM(J21,P21,V21) / (3-SUM(LEFT($W21,1),RIGHT($W21,1))),"ERREUR"  ))),IF(SUM(LEFT($W21,1),RIGHT($W21,1))=3,"DI",IF(AND(COUNTIF(I21:V21,"4 AFLP ?")=0,COUNTA(E21,K21,Q21)=3),SUM(J21,P21,V21) / (3-SUM(LEFT($W21,1),RIGHT($W21,1))), "ERREUR")   ))))</f>
        <v/>
      </c>
    </row>
    <row r="22" spans="2:25" x14ac:dyDescent="0.2">
      <c r="B22" s="22"/>
      <c r="C22" s="23"/>
      <c r="D22" s="27"/>
      <c r="E22" s="19"/>
      <c r="F22" s="88"/>
      <c r="G22" s="18"/>
      <c r="H22" s="18"/>
      <c r="I22" s="78"/>
      <c r="J22" s="90" t="str">
        <f t="shared" si="5"/>
        <v/>
      </c>
      <c r="K22" s="19"/>
      <c r="L22" s="18"/>
      <c r="M22" s="18"/>
      <c r="N22" s="18"/>
      <c r="O22" s="78"/>
      <c r="P22" s="90" t="str">
        <f t="shared" si="6"/>
        <v/>
      </c>
      <c r="Q22" s="19"/>
      <c r="R22" s="18"/>
      <c r="S22" s="18"/>
      <c r="T22" s="18"/>
      <c r="U22" s="78"/>
      <c r="V22" s="90" t="str">
        <f t="shared" si="7"/>
        <v/>
      </c>
      <c r="W22" s="32" t="str">
        <f t="shared" si="3"/>
        <v/>
      </c>
      <c r="X22" s="35"/>
      <c r="Y22" s="30" t="str">
        <f t="shared" si="8"/>
        <v/>
      </c>
    </row>
    <row r="23" spans="2:25" x14ac:dyDescent="0.2">
      <c r="B23" s="22"/>
      <c r="C23" s="23"/>
      <c r="D23" s="27"/>
      <c r="E23" s="19"/>
      <c r="F23" s="88"/>
      <c r="G23" s="18"/>
      <c r="H23" s="18"/>
      <c r="I23" s="78"/>
      <c r="J23" s="90" t="str">
        <f t="shared" si="5"/>
        <v/>
      </c>
      <c r="K23" s="19"/>
      <c r="L23" s="18"/>
      <c r="M23" s="18"/>
      <c r="N23" s="18"/>
      <c r="O23" s="78"/>
      <c r="P23" s="90" t="str">
        <f t="shared" si="6"/>
        <v/>
      </c>
      <c r="Q23" s="19"/>
      <c r="R23" s="18"/>
      <c r="S23" s="18"/>
      <c r="T23" s="18"/>
      <c r="U23" s="78"/>
      <c r="V23" s="90" t="str">
        <f t="shared" si="7"/>
        <v/>
      </c>
      <c r="W23" s="32" t="str">
        <f t="shared" si="3"/>
        <v/>
      </c>
      <c r="X23" s="35"/>
      <c r="Y23" s="30" t="str">
        <f t="shared" si="8"/>
        <v/>
      </c>
    </row>
    <row r="24" spans="2:25" x14ac:dyDescent="0.2">
      <c r="B24" s="22"/>
      <c r="C24" s="23"/>
      <c r="D24" s="27"/>
      <c r="E24" s="19"/>
      <c r="F24" s="88"/>
      <c r="G24" s="18"/>
      <c r="H24" s="18"/>
      <c r="I24" s="78"/>
      <c r="J24" s="90" t="str">
        <f t="shared" si="5"/>
        <v/>
      </c>
      <c r="K24" s="19"/>
      <c r="L24" s="18"/>
      <c r="M24" s="18"/>
      <c r="N24" s="18"/>
      <c r="O24" s="78"/>
      <c r="P24" s="90" t="str">
        <f t="shared" si="6"/>
        <v/>
      </c>
      <c r="Q24" s="19"/>
      <c r="R24" s="18"/>
      <c r="S24" s="18"/>
      <c r="T24" s="18"/>
      <c r="U24" s="78"/>
      <c r="V24" s="90" t="str">
        <f t="shared" si="7"/>
        <v/>
      </c>
      <c r="W24" s="32" t="str">
        <f t="shared" si="3"/>
        <v/>
      </c>
      <c r="X24" s="35"/>
      <c r="Y24" s="30" t="str">
        <f t="shared" si="8"/>
        <v/>
      </c>
    </row>
    <row r="25" spans="2:25" x14ac:dyDescent="0.2">
      <c r="B25" s="22"/>
      <c r="C25" s="23"/>
      <c r="D25" s="27"/>
      <c r="E25" s="19"/>
      <c r="F25" s="88"/>
      <c r="G25" s="18"/>
      <c r="H25" s="18"/>
      <c r="I25" s="78"/>
      <c r="J25" s="90" t="str">
        <f t="shared" si="5"/>
        <v/>
      </c>
      <c r="K25" s="19"/>
      <c r="L25" s="18"/>
      <c r="M25" s="18"/>
      <c r="N25" s="18"/>
      <c r="O25" s="78"/>
      <c r="P25" s="90" t="str">
        <f t="shared" si="6"/>
        <v/>
      </c>
      <c r="Q25" s="19"/>
      <c r="R25" s="18"/>
      <c r="S25" s="18"/>
      <c r="T25" s="18"/>
      <c r="U25" s="78"/>
      <c r="V25" s="90" t="str">
        <f t="shared" si="7"/>
        <v/>
      </c>
      <c r="W25" s="32" t="str">
        <f t="shared" si="3"/>
        <v/>
      </c>
      <c r="X25" s="35"/>
      <c r="Y25" s="30" t="str">
        <f>IF( COUNTIF(I25:V25,"AB")=3, "AB",  IF(E25="","",IF(SUM(LEFT($W25,1),RIGHT($W25,1))=2, IF( X25="Note unique invalidée","DI",IF(X25="","Choix pour 1 Note", IF(AND(COUNTIF(I25:V25,"4 AFLP ?")=0,COUNTA(E25,K25,Q25)=3),SUM(J25,P25,V25) / (3-SUM(LEFT($W25,1),RIGHT($W25,1))),"ERREUR"  ))),IF(SUM(LEFT($W25,1),RIGHT($W25,1))=3,"DI",IF(AND(COUNTIF(I25:V25,"4 AFLP ?")=0,COUNTA(E25,K25,Q25)=3),SUM(J25,P25,V25) / (3-SUM(LEFT($W25,1),RIGHT($W25,1))), "ERREUR")   ))))</f>
        <v/>
      </c>
    </row>
    <row r="26" spans="2:25" x14ac:dyDescent="0.2">
      <c r="B26" s="22"/>
      <c r="C26" s="23"/>
      <c r="D26" s="27"/>
      <c r="E26" s="19"/>
      <c r="F26" s="88"/>
      <c r="G26" s="18"/>
      <c r="H26" s="18"/>
      <c r="I26" s="78"/>
      <c r="J26" s="90" t="str">
        <f t="shared" si="5"/>
        <v/>
      </c>
      <c r="K26" s="19"/>
      <c r="L26" s="18"/>
      <c r="M26" s="18"/>
      <c r="N26" s="18"/>
      <c r="O26" s="78"/>
      <c r="P26" s="90" t="str">
        <f t="shared" si="6"/>
        <v/>
      </c>
      <c r="Q26" s="19"/>
      <c r="R26" s="18"/>
      <c r="S26" s="18"/>
      <c r="T26" s="18"/>
      <c r="U26" s="78"/>
      <c r="V26" s="90" t="str">
        <f t="shared" si="7"/>
        <v/>
      </c>
      <c r="W26" s="32" t="str">
        <f t="shared" si="3"/>
        <v/>
      </c>
      <c r="X26" s="35"/>
      <c r="Y26" s="30" t="str">
        <f t="shared" ref="Y26:Y60" si="9">IF( COUNTIF(I26:V26,"AB")=3, "AB",  IF(E26="","",IF(SUM(LEFT($W26,1),RIGHT($W26,1))=2, IF( X26="Note unique invalidée","DI",IF(X26="","Choix pour 1 Note", IF(AND(COUNTIF(I26:V26,"4 AFLP ?")=0,COUNTA(E26,K26,Q26)=3),SUM(J26,P26,V26) / (3-SUM(LEFT($W26,1),RIGHT($W26,1))),"ERREUR"  ))),IF(SUM(LEFT($W26,1),RIGHT($W26,1))=3,"DI",IF(AND(COUNTIF(I26:V26,"4 AFLP ?")=0,COUNTA(E26,K26,Q26)=3),SUM(J26,P26,V26) / (3-SUM(LEFT($W26,1),RIGHT($W26,1))), "ERREUR")   ))))</f>
        <v/>
      </c>
    </row>
    <row r="27" spans="2:25" x14ac:dyDescent="0.2">
      <c r="B27" s="22"/>
      <c r="C27" s="23"/>
      <c r="D27" s="27"/>
      <c r="E27" s="19"/>
      <c r="F27" s="88"/>
      <c r="G27" s="18"/>
      <c r="H27" s="18"/>
      <c r="I27" s="78"/>
      <c r="J27" s="90" t="str">
        <f t="shared" si="5"/>
        <v/>
      </c>
      <c r="K27" s="19"/>
      <c r="L27" s="18"/>
      <c r="M27" s="18"/>
      <c r="N27" s="18"/>
      <c r="O27" s="78"/>
      <c r="P27" s="90" t="str">
        <f t="shared" si="6"/>
        <v/>
      </c>
      <c r="Q27" s="19"/>
      <c r="R27" s="18"/>
      <c r="S27" s="18"/>
      <c r="T27" s="18"/>
      <c r="U27" s="78"/>
      <c r="V27" s="90" t="str">
        <f t="shared" si="7"/>
        <v/>
      </c>
      <c r="W27" s="32" t="str">
        <f t="shared" si="3"/>
        <v/>
      </c>
      <c r="X27" s="35"/>
      <c r="Y27" s="30" t="str">
        <f t="shared" si="9"/>
        <v/>
      </c>
    </row>
    <row r="28" spans="2:25" x14ac:dyDescent="0.2">
      <c r="B28" s="22"/>
      <c r="C28" s="23"/>
      <c r="D28" s="27"/>
      <c r="E28" s="19"/>
      <c r="F28" s="88"/>
      <c r="G28" s="18"/>
      <c r="H28" s="18"/>
      <c r="I28" s="78"/>
      <c r="J28" s="90" t="str">
        <f t="shared" si="5"/>
        <v/>
      </c>
      <c r="K28" s="19"/>
      <c r="L28" s="18"/>
      <c r="M28" s="18"/>
      <c r="N28" s="18"/>
      <c r="O28" s="78"/>
      <c r="P28" s="90" t="str">
        <f t="shared" si="6"/>
        <v/>
      </c>
      <c r="Q28" s="19"/>
      <c r="R28" s="18"/>
      <c r="S28" s="18"/>
      <c r="T28" s="18"/>
      <c r="U28" s="78"/>
      <c r="V28" s="90" t="str">
        <f t="shared" si="7"/>
        <v/>
      </c>
      <c r="W28" s="32" t="str">
        <f t="shared" si="3"/>
        <v/>
      </c>
      <c r="X28" s="35"/>
      <c r="Y28" s="30" t="str">
        <f t="shared" si="9"/>
        <v/>
      </c>
    </row>
    <row r="29" spans="2:25" x14ac:dyDescent="0.2">
      <c r="B29" s="22"/>
      <c r="C29" s="23"/>
      <c r="D29" s="27"/>
      <c r="E29" s="19"/>
      <c r="F29" s="88"/>
      <c r="G29" s="18"/>
      <c r="H29" s="18"/>
      <c r="I29" s="78"/>
      <c r="J29" s="90" t="str">
        <f t="shared" si="5"/>
        <v/>
      </c>
      <c r="K29" s="19"/>
      <c r="L29" s="18"/>
      <c r="M29" s="18"/>
      <c r="N29" s="18"/>
      <c r="O29" s="78"/>
      <c r="P29" s="90" t="str">
        <f t="shared" si="6"/>
        <v/>
      </c>
      <c r="Q29" s="19"/>
      <c r="R29" s="18"/>
      <c r="S29" s="18"/>
      <c r="T29" s="18"/>
      <c r="U29" s="78"/>
      <c r="V29" s="90" t="str">
        <f t="shared" si="7"/>
        <v/>
      </c>
      <c r="W29" s="32" t="str">
        <f t="shared" si="3"/>
        <v/>
      </c>
      <c r="X29" s="35"/>
      <c r="Y29" s="30" t="str">
        <f t="shared" si="9"/>
        <v/>
      </c>
    </row>
    <row r="30" spans="2:25" x14ac:dyDescent="0.2">
      <c r="B30" s="22"/>
      <c r="C30" s="23"/>
      <c r="D30" s="27"/>
      <c r="E30" s="19"/>
      <c r="F30" s="88"/>
      <c r="G30" s="18"/>
      <c r="H30" s="18"/>
      <c r="I30" s="78"/>
      <c r="J30" s="90" t="str">
        <f t="shared" si="5"/>
        <v/>
      </c>
      <c r="K30" s="19"/>
      <c r="L30" s="18"/>
      <c r="M30" s="18"/>
      <c r="N30" s="18"/>
      <c r="O30" s="78"/>
      <c r="P30" s="90" t="str">
        <f t="shared" si="6"/>
        <v/>
      </c>
      <c r="Q30" s="19"/>
      <c r="R30" s="18"/>
      <c r="S30" s="18"/>
      <c r="T30" s="18"/>
      <c r="U30" s="78"/>
      <c r="V30" s="90" t="str">
        <f t="shared" si="7"/>
        <v/>
      </c>
      <c r="W30" s="32" t="str">
        <f t="shared" si="3"/>
        <v/>
      </c>
      <c r="X30" s="35"/>
      <c r="Y30" s="30" t="str">
        <f t="shared" si="9"/>
        <v/>
      </c>
    </row>
    <row r="31" spans="2:25" x14ac:dyDescent="0.2">
      <c r="B31" s="22"/>
      <c r="C31" s="23"/>
      <c r="D31" s="27"/>
      <c r="E31" s="19"/>
      <c r="F31" s="88"/>
      <c r="G31" s="18"/>
      <c r="H31" s="18"/>
      <c r="I31" s="78"/>
      <c r="J31" s="90" t="str">
        <f t="shared" si="5"/>
        <v/>
      </c>
      <c r="K31" s="19"/>
      <c r="L31" s="18"/>
      <c r="M31" s="18"/>
      <c r="N31" s="18"/>
      <c r="O31" s="78"/>
      <c r="P31" s="90" t="str">
        <f t="shared" si="6"/>
        <v/>
      </c>
      <c r="Q31" s="19"/>
      <c r="R31" s="18"/>
      <c r="S31" s="18"/>
      <c r="T31" s="18"/>
      <c r="U31" s="78"/>
      <c r="V31" s="90" t="str">
        <f t="shared" si="7"/>
        <v/>
      </c>
      <c r="W31" s="32" t="str">
        <f t="shared" si="3"/>
        <v/>
      </c>
      <c r="X31" s="35"/>
      <c r="Y31" s="30" t="str">
        <f t="shared" si="9"/>
        <v/>
      </c>
    </row>
    <row r="32" spans="2:25" x14ac:dyDescent="0.2">
      <c r="B32" s="22"/>
      <c r="C32" s="23"/>
      <c r="D32" s="27"/>
      <c r="E32" s="19"/>
      <c r="F32" s="88"/>
      <c r="G32" s="18"/>
      <c r="H32" s="18"/>
      <c r="I32" s="78"/>
      <c r="J32" s="90" t="str">
        <f t="shared" si="5"/>
        <v/>
      </c>
      <c r="K32" s="19"/>
      <c r="L32" s="18"/>
      <c r="M32" s="18"/>
      <c r="N32" s="18"/>
      <c r="O32" s="78"/>
      <c r="P32" s="90" t="str">
        <f t="shared" si="6"/>
        <v/>
      </c>
      <c r="Q32" s="19"/>
      <c r="R32" s="18"/>
      <c r="S32" s="18"/>
      <c r="T32" s="18"/>
      <c r="U32" s="78"/>
      <c r="V32" s="90" t="str">
        <f t="shared" si="7"/>
        <v/>
      </c>
      <c r="W32" s="32" t="str">
        <f t="shared" si="3"/>
        <v/>
      </c>
      <c r="X32" s="35"/>
      <c r="Y32" s="30" t="str">
        <f t="shared" si="9"/>
        <v/>
      </c>
    </row>
    <row r="33" spans="2:25" x14ac:dyDescent="0.2">
      <c r="B33" s="22"/>
      <c r="C33" s="23"/>
      <c r="D33" s="27"/>
      <c r="E33" s="19"/>
      <c r="F33" s="88"/>
      <c r="G33" s="18"/>
      <c r="H33" s="18"/>
      <c r="I33" s="78"/>
      <c r="J33" s="90" t="str">
        <f t="shared" si="5"/>
        <v/>
      </c>
      <c r="K33" s="19"/>
      <c r="L33" s="18"/>
      <c r="M33" s="18"/>
      <c r="N33" s="18"/>
      <c r="O33" s="78"/>
      <c r="P33" s="90" t="str">
        <f t="shared" si="6"/>
        <v/>
      </c>
      <c r="Q33" s="19"/>
      <c r="R33" s="18"/>
      <c r="S33" s="18"/>
      <c r="T33" s="18"/>
      <c r="U33" s="78"/>
      <c r="V33" s="90" t="str">
        <f t="shared" si="7"/>
        <v/>
      </c>
      <c r="W33" s="32" t="str">
        <f t="shared" si="3"/>
        <v/>
      </c>
      <c r="X33" s="35"/>
      <c r="Y33" s="30" t="str">
        <f t="shared" si="9"/>
        <v/>
      </c>
    </row>
    <row r="34" spans="2:25" x14ac:dyDescent="0.2">
      <c r="B34" s="22"/>
      <c r="C34" s="23"/>
      <c r="D34" s="27"/>
      <c r="E34" s="19"/>
      <c r="F34" s="88"/>
      <c r="G34" s="18"/>
      <c r="H34" s="18"/>
      <c r="I34" s="78"/>
      <c r="J34" s="90" t="str">
        <f t="shared" si="5"/>
        <v/>
      </c>
      <c r="K34" s="19"/>
      <c r="L34" s="18"/>
      <c r="M34" s="18"/>
      <c r="N34" s="18"/>
      <c r="O34" s="78"/>
      <c r="P34" s="90" t="str">
        <f t="shared" si="6"/>
        <v/>
      </c>
      <c r="Q34" s="19"/>
      <c r="R34" s="18"/>
      <c r="S34" s="18"/>
      <c r="T34" s="18"/>
      <c r="U34" s="78"/>
      <c r="V34" s="90" t="str">
        <f t="shared" si="7"/>
        <v/>
      </c>
      <c r="W34" s="32" t="str">
        <f t="shared" si="3"/>
        <v/>
      </c>
      <c r="X34" s="35"/>
      <c r="Y34" s="30" t="str">
        <f t="shared" si="9"/>
        <v/>
      </c>
    </row>
    <row r="35" spans="2:25" x14ac:dyDescent="0.2">
      <c r="B35" s="22"/>
      <c r="C35" s="23"/>
      <c r="D35" s="27"/>
      <c r="E35" s="19"/>
      <c r="F35" s="88"/>
      <c r="G35" s="18"/>
      <c r="H35" s="18"/>
      <c r="I35" s="78"/>
      <c r="J35" s="90" t="str">
        <f t="shared" si="5"/>
        <v/>
      </c>
      <c r="K35" s="19"/>
      <c r="L35" s="18"/>
      <c r="M35" s="18"/>
      <c r="N35" s="18"/>
      <c r="O35" s="78"/>
      <c r="P35" s="90" t="str">
        <f t="shared" si="6"/>
        <v/>
      </c>
      <c r="Q35" s="19"/>
      <c r="R35" s="18"/>
      <c r="S35" s="18"/>
      <c r="T35" s="18"/>
      <c r="U35" s="78"/>
      <c r="V35" s="90" t="str">
        <f t="shared" si="7"/>
        <v/>
      </c>
      <c r="W35" s="32" t="str">
        <f t="shared" si="3"/>
        <v/>
      </c>
      <c r="X35" s="35"/>
      <c r="Y35" s="30" t="str">
        <f t="shared" si="9"/>
        <v/>
      </c>
    </row>
    <row r="36" spans="2:25" x14ac:dyDescent="0.2">
      <c r="B36" s="22"/>
      <c r="C36" s="23"/>
      <c r="D36" s="27"/>
      <c r="E36" s="19"/>
      <c r="F36" s="88"/>
      <c r="G36" s="18"/>
      <c r="H36" s="18"/>
      <c r="I36" s="78"/>
      <c r="J36" s="90" t="str">
        <f t="shared" si="5"/>
        <v/>
      </c>
      <c r="K36" s="19"/>
      <c r="L36" s="18"/>
      <c r="M36" s="18"/>
      <c r="N36" s="18"/>
      <c r="O36" s="78"/>
      <c r="P36" s="90" t="str">
        <f t="shared" si="6"/>
        <v/>
      </c>
      <c r="Q36" s="19"/>
      <c r="R36" s="18"/>
      <c r="S36" s="18"/>
      <c r="T36" s="18"/>
      <c r="U36" s="78"/>
      <c r="V36" s="90" t="str">
        <f t="shared" si="7"/>
        <v/>
      </c>
      <c r="W36" s="32" t="str">
        <f t="shared" si="3"/>
        <v/>
      </c>
      <c r="X36" s="35"/>
      <c r="Y36" s="30" t="str">
        <f t="shared" si="9"/>
        <v/>
      </c>
    </row>
    <row r="37" spans="2:25" x14ac:dyDescent="0.2">
      <c r="B37" s="22"/>
      <c r="C37" s="23"/>
      <c r="D37" s="27"/>
      <c r="E37" s="19"/>
      <c r="F37" s="88"/>
      <c r="G37" s="18"/>
      <c r="H37" s="18"/>
      <c r="I37" s="78"/>
      <c r="J37" s="90" t="str">
        <f t="shared" si="5"/>
        <v/>
      </c>
      <c r="K37" s="19"/>
      <c r="L37" s="18"/>
      <c r="M37" s="18"/>
      <c r="N37" s="18"/>
      <c r="O37" s="78"/>
      <c r="P37" s="90" t="str">
        <f t="shared" si="6"/>
        <v/>
      </c>
      <c r="Q37" s="19"/>
      <c r="R37" s="18"/>
      <c r="S37" s="18"/>
      <c r="T37" s="18"/>
      <c r="U37" s="78"/>
      <c r="V37" s="90" t="str">
        <f t="shared" si="7"/>
        <v/>
      </c>
      <c r="W37" s="32" t="str">
        <f t="shared" si="3"/>
        <v/>
      </c>
      <c r="X37" s="35"/>
      <c r="Y37" s="30" t="str">
        <f t="shared" si="9"/>
        <v/>
      </c>
    </row>
    <row r="38" spans="2:25" x14ac:dyDescent="0.2">
      <c r="B38" s="22"/>
      <c r="C38" s="23"/>
      <c r="D38" s="27"/>
      <c r="E38" s="19"/>
      <c r="F38" s="88"/>
      <c r="G38" s="18"/>
      <c r="H38" s="18"/>
      <c r="I38" s="78"/>
      <c r="J38" s="90" t="str">
        <f t="shared" si="5"/>
        <v/>
      </c>
      <c r="K38" s="19"/>
      <c r="L38" s="18"/>
      <c r="M38" s="18"/>
      <c r="N38" s="18"/>
      <c r="O38" s="78"/>
      <c r="P38" s="90" t="str">
        <f t="shared" si="6"/>
        <v/>
      </c>
      <c r="Q38" s="19"/>
      <c r="R38" s="18"/>
      <c r="S38" s="18"/>
      <c r="T38" s="18"/>
      <c r="U38" s="78"/>
      <c r="V38" s="90" t="str">
        <f t="shared" si="7"/>
        <v/>
      </c>
      <c r="W38" s="32" t="str">
        <f t="shared" si="3"/>
        <v/>
      </c>
      <c r="X38" s="35"/>
      <c r="Y38" s="30" t="str">
        <f t="shared" si="9"/>
        <v/>
      </c>
    </row>
    <row r="39" spans="2:25" x14ac:dyDescent="0.2">
      <c r="B39" s="22"/>
      <c r="C39" s="23"/>
      <c r="D39" s="27"/>
      <c r="E39" s="19"/>
      <c r="F39" s="88"/>
      <c r="G39" s="18"/>
      <c r="H39" s="18"/>
      <c r="I39" s="78"/>
      <c r="J39" s="90" t="str">
        <f t="shared" si="5"/>
        <v/>
      </c>
      <c r="K39" s="19"/>
      <c r="L39" s="18"/>
      <c r="M39" s="18"/>
      <c r="N39" s="18"/>
      <c r="O39" s="78"/>
      <c r="P39" s="90" t="str">
        <f t="shared" si="6"/>
        <v/>
      </c>
      <c r="Q39" s="19"/>
      <c r="R39" s="18"/>
      <c r="S39" s="18"/>
      <c r="T39" s="18"/>
      <c r="U39" s="78"/>
      <c r="V39" s="90" t="str">
        <f t="shared" si="7"/>
        <v/>
      </c>
      <c r="W39" s="32" t="str">
        <f t="shared" si="3"/>
        <v/>
      </c>
      <c r="X39" s="35"/>
      <c r="Y39" s="30" t="str">
        <f t="shared" si="9"/>
        <v/>
      </c>
    </row>
    <row r="40" spans="2:25" x14ac:dyDescent="0.2">
      <c r="B40" s="22"/>
      <c r="C40" s="23"/>
      <c r="D40" s="27"/>
      <c r="E40" s="19"/>
      <c r="F40" s="88"/>
      <c r="G40" s="18"/>
      <c r="H40" s="18"/>
      <c r="I40" s="78"/>
      <c r="J40" s="90" t="str">
        <f t="shared" si="5"/>
        <v/>
      </c>
      <c r="K40" s="19"/>
      <c r="L40" s="18"/>
      <c r="M40" s="18"/>
      <c r="N40" s="18"/>
      <c r="O40" s="78"/>
      <c r="P40" s="90" t="str">
        <f t="shared" si="6"/>
        <v/>
      </c>
      <c r="Q40" s="19"/>
      <c r="R40" s="18"/>
      <c r="S40" s="18"/>
      <c r="T40" s="18"/>
      <c r="U40" s="78"/>
      <c r="V40" s="90" t="str">
        <f t="shared" si="7"/>
        <v/>
      </c>
      <c r="W40" s="32" t="str">
        <f t="shared" si="3"/>
        <v/>
      </c>
      <c r="X40" s="35"/>
      <c r="Y40" s="30" t="str">
        <f t="shared" si="9"/>
        <v/>
      </c>
    </row>
    <row r="41" spans="2:25" x14ac:dyDescent="0.2">
      <c r="B41" s="22"/>
      <c r="C41" s="23"/>
      <c r="D41" s="27"/>
      <c r="E41" s="19"/>
      <c r="F41" s="88"/>
      <c r="G41" s="18"/>
      <c r="H41" s="18"/>
      <c r="I41" s="78"/>
      <c r="J41" s="90" t="str">
        <f t="shared" si="5"/>
        <v/>
      </c>
      <c r="K41" s="19"/>
      <c r="L41" s="18"/>
      <c r="M41" s="18"/>
      <c r="N41" s="18"/>
      <c r="O41" s="78"/>
      <c r="P41" s="90" t="str">
        <f t="shared" si="6"/>
        <v/>
      </c>
      <c r="Q41" s="19"/>
      <c r="R41" s="18"/>
      <c r="S41" s="18"/>
      <c r="T41" s="18"/>
      <c r="U41" s="78"/>
      <c r="V41" s="90" t="str">
        <f t="shared" si="7"/>
        <v/>
      </c>
      <c r="W41" s="32" t="str">
        <f t="shared" si="3"/>
        <v/>
      </c>
      <c r="X41" s="35"/>
      <c r="Y41" s="30" t="str">
        <f t="shared" si="9"/>
        <v/>
      </c>
    </row>
    <row r="42" spans="2:25" x14ac:dyDescent="0.2">
      <c r="B42" s="22"/>
      <c r="C42" s="23"/>
      <c r="D42" s="27"/>
      <c r="E42" s="19"/>
      <c r="F42" s="88"/>
      <c r="G42" s="18"/>
      <c r="H42" s="18"/>
      <c r="I42" s="78"/>
      <c r="J42" s="90" t="str">
        <f t="shared" si="5"/>
        <v/>
      </c>
      <c r="K42" s="19"/>
      <c r="L42" s="18"/>
      <c r="M42" s="18"/>
      <c r="N42" s="18"/>
      <c r="O42" s="78"/>
      <c r="P42" s="90" t="str">
        <f t="shared" si="6"/>
        <v/>
      </c>
      <c r="Q42" s="19"/>
      <c r="R42" s="18"/>
      <c r="S42" s="18"/>
      <c r="T42" s="18"/>
      <c r="U42" s="78"/>
      <c r="V42" s="90" t="str">
        <f t="shared" si="7"/>
        <v/>
      </c>
      <c r="W42" s="32" t="str">
        <f t="shared" si="3"/>
        <v/>
      </c>
      <c r="X42" s="35"/>
      <c r="Y42" s="30" t="str">
        <f t="shared" si="9"/>
        <v/>
      </c>
    </row>
    <row r="43" spans="2:25" x14ac:dyDescent="0.2">
      <c r="B43" s="22"/>
      <c r="C43" s="23"/>
      <c r="D43" s="27"/>
      <c r="E43" s="19"/>
      <c r="F43" s="88"/>
      <c r="G43" s="18"/>
      <c r="H43" s="18"/>
      <c r="I43" s="78"/>
      <c r="J43" s="90" t="str">
        <f t="shared" si="5"/>
        <v/>
      </c>
      <c r="K43" s="19"/>
      <c r="L43" s="18"/>
      <c r="M43" s="18"/>
      <c r="N43" s="18"/>
      <c r="O43" s="78"/>
      <c r="P43" s="90" t="str">
        <f t="shared" si="6"/>
        <v/>
      </c>
      <c r="Q43" s="19"/>
      <c r="R43" s="18"/>
      <c r="S43" s="18"/>
      <c r="T43" s="18"/>
      <c r="U43" s="78"/>
      <c r="V43" s="90" t="str">
        <f t="shared" si="7"/>
        <v/>
      </c>
      <c r="W43" s="32" t="str">
        <f t="shared" si="3"/>
        <v/>
      </c>
      <c r="X43" s="35"/>
      <c r="Y43" s="30" t="str">
        <f t="shared" si="9"/>
        <v/>
      </c>
    </row>
    <row r="44" spans="2:25" x14ac:dyDescent="0.2">
      <c r="B44" s="22"/>
      <c r="C44" s="23"/>
      <c r="D44" s="27"/>
      <c r="E44" s="19"/>
      <c r="F44" s="88"/>
      <c r="G44" s="18"/>
      <c r="H44" s="18"/>
      <c r="I44" s="78"/>
      <c r="J44" s="90" t="str">
        <f t="shared" si="5"/>
        <v/>
      </c>
      <c r="K44" s="19"/>
      <c r="L44" s="18"/>
      <c r="M44" s="18"/>
      <c r="N44" s="18"/>
      <c r="O44" s="78"/>
      <c r="P44" s="90" t="str">
        <f t="shared" si="6"/>
        <v/>
      </c>
      <c r="Q44" s="19"/>
      <c r="R44" s="18"/>
      <c r="S44" s="18"/>
      <c r="T44" s="18"/>
      <c r="U44" s="78"/>
      <c r="V44" s="90" t="str">
        <f t="shared" si="7"/>
        <v/>
      </c>
      <c r="W44" s="32" t="str">
        <f t="shared" si="3"/>
        <v/>
      </c>
      <c r="X44" s="35"/>
      <c r="Y44" s="30" t="str">
        <f t="shared" si="9"/>
        <v/>
      </c>
    </row>
    <row r="45" spans="2:25" x14ac:dyDescent="0.2">
      <c r="B45" s="22"/>
      <c r="C45" s="23"/>
      <c r="D45" s="27"/>
      <c r="E45" s="19"/>
      <c r="F45" s="88"/>
      <c r="G45" s="18"/>
      <c r="H45" s="18"/>
      <c r="I45" s="78"/>
      <c r="J45" s="90" t="str">
        <f t="shared" si="5"/>
        <v/>
      </c>
      <c r="K45" s="19"/>
      <c r="L45" s="18"/>
      <c r="M45" s="18"/>
      <c r="N45" s="18"/>
      <c r="O45" s="78"/>
      <c r="P45" s="90" t="str">
        <f t="shared" si="6"/>
        <v/>
      </c>
      <c r="Q45" s="19"/>
      <c r="R45" s="18"/>
      <c r="S45" s="18"/>
      <c r="T45" s="18"/>
      <c r="U45" s="78"/>
      <c r="V45" s="90" t="str">
        <f t="shared" si="7"/>
        <v/>
      </c>
      <c r="W45" s="32" t="str">
        <f t="shared" si="3"/>
        <v/>
      </c>
      <c r="X45" s="35"/>
      <c r="Y45" s="30" t="str">
        <f t="shared" si="9"/>
        <v/>
      </c>
    </row>
    <row r="46" spans="2:25" x14ac:dyDescent="0.2">
      <c r="B46" s="22"/>
      <c r="C46" s="23"/>
      <c r="D46" s="27"/>
      <c r="E46" s="19"/>
      <c r="F46" s="88"/>
      <c r="G46" s="18"/>
      <c r="H46" s="18"/>
      <c r="I46" s="78"/>
      <c r="J46" s="90" t="str">
        <f t="shared" si="5"/>
        <v/>
      </c>
      <c r="K46" s="19"/>
      <c r="L46" s="18"/>
      <c r="M46" s="18"/>
      <c r="N46" s="18"/>
      <c r="O46" s="78"/>
      <c r="P46" s="90" t="str">
        <f t="shared" si="6"/>
        <v/>
      </c>
      <c r="Q46" s="19"/>
      <c r="R46" s="18"/>
      <c r="S46" s="18"/>
      <c r="T46" s="18"/>
      <c r="U46" s="78"/>
      <c r="V46" s="90" t="str">
        <f t="shared" si="7"/>
        <v/>
      </c>
      <c r="W46" s="32" t="str">
        <f t="shared" si="3"/>
        <v/>
      </c>
      <c r="X46" s="35"/>
      <c r="Y46" s="30" t="str">
        <f t="shared" si="9"/>
        <v/>
      </c>
    </row>
    <row r="47" spans="2:25" x14ac:dyDescent="0.2">
      <c r="B47" s="22"/>
      <c r="C47" s="23"/>
      <c r="D47" s="27"/>
      <c r="E47" s="19"/>
      <c r="F47" s="88"/>
      <c r="G47" s="18"/>
      <c r="H47" s="18"/>
      <c r="I47" s="78"/>
      <c r="J47" s="90" t="str">
        <f t="shared" si="5"/>
        <v/>
      </c>
      <c r="K47" s="19"/>
      <c r="L47" s="18"/>
      <c r="M47" s="18"/>
      <c r="N47" s="18"/>
      <c r="O47" s="78"/>
      <c r="P47" s="90" t="str">
        <f t="shared" si="6"/>
        <v/>
      </c>
      <c r="Q47" s="19"/>
      <c r="R47" s="18"/>
      <c r="S47" s="18"/>
      <c r="T47" s="18"/>
      <c r="U47" s="78"/>
      <c r="V47" s="90" t="str">
        <f t="shared" si="7"/>
        <v/>
      </c>
      <c r="W47" s="32" t="str">
        <f t="shared" si="3"/>
        <v/>
      </c>
      <c r="X47" s="35"/>
      <c r="Y47" s="30" t="str">
        <f t="shared" si="9"/>
        <v/>
      </c>
    </row>
    <row r="48" spans="2:25" x14ac:dyDescent="0.2">
      <c r="B48" s="22"/>
      <c r="C48" s="23"/>
      <c r="D48" s="27"/>
      <c r="E48" s="19"/>
      <c r="F48" s="88"/>
      <c r="G48" s="18"/>
      <c r="H48" s="18"/>
      <c r="I48" s="78"/>
      <c r="J48" s="90" t="str">
        <f t="shared" si="5"/>
        <v/>
      </c>
      <c r="K48" s="19"/>
      <c r="L48" s="18"/>
      <c r="M48" s="18"/>
      <c r="N48" s="18"/>
      <c r="O48" s="78"/>
      <c r="P48" s="90" t="str">
        <f t="shared" si="6"/>
        <v/>
      </c>
      <c r="Q48" s="19"/>
      <c r="R48" s="18"/>
      <c r="S48" s="18"/>
      <c r="T48" s="18"/>
      <c r="U48" s="78"/>
      <c r="V48" s="90" t="str">
        <f t="shared" si="7"/>
        <v/>
      </c>
      <c r="W48" s="32" t="str">
        <f t="shared" si="3"/>
        <v/>
      </c>
      <c r="X48" s="35"/>
      <c r="Y48" s="30" t="str">
        <f t="shared" si="9"/>
        <v/>
      </c>
    </row>
    <row r="49" spans="2:25" x14ac:dyDescent="0.2">
      <c r="B49" s="22"/>
      <c r="C49" s="23"/>
      <c r="D49" s="27"/>
      <c r="E49" s="19"/>
      <c r="F49" s="88"/>
      <c r="G49" s="18"/>
      <c r="H49" s="18"/>
      <c r="I49" s="78"/>
      <c r="J49" s="90" t="str">
        <f t="shared" si="5"/>
        <v/>
      </c>
      <c r="K49" s="19"/>
      <c r="L49" s="18"/>
      <c r="M49" s="18"/>
      <c r="N49" s="18"/>
      <c r="O49" s="78"/>
      <c r="P49" s="90" t="str">
        <f t="shared" si="6"/>
        <v/>
      </c>
      <c r="Q49" s="19"/>
      <c r="R49" s="18"/>
      <c r="S49" s="18"/>
      <c r="T49" s="18"/>
      <c r="U49" s="78"/>
      <c r="V49" s="90" t="str">
        <f t="shared" si="7"/>
        <v/>
      </c>
      <c r="W49" s="32" t="str">
        <f t="shared" si="3"/>
        <v/>
      </c>
      <c r="X49" s="35"/>
      <c r="Y49" s="30" t="str">
        <f t="shared" si="9"/>
        <v/>
      </c>
    </row>
    <row r="50" spans="2:25" x14ac:dyDescent="0.2">
      <c r="B50" s="22"/>
      <c r="C50" s="23"/>
      <c r="D50" s="27"/>
      <c r="E50" s="19"/>
      <c r="F50" s="88"/>
      <c r="G50" s="18"/>
      <c r="H50" s="18"/>
      <c r="I50" s="78"/>
      <c r="J50" s="90" t="str">
        <f t="shared" si="5"/>
        <v/>
      </c>
      <c r="K50" s="19"/>
      <c r="L50" s="18"/>
      <c r="M50" s="18"/>
      <c r="N50" s="18"/>
      <c r="O50" s="78"/>
      <c r="P50" s="90" t="str">
        <f t="shared" si="6"/>
        <v/>
      </c>
      <c r="Q50" s="19"/>
      <c r="R50" s="18"/>
      <c r="S50" s="18"/>
      <c r="T50" s="18"/>
      <c r="U50" s="78"/>
      <c r="V50" s="90" t="str">
        <f t="shared" si="7"/>
        <v/>
      </c>
      <c r="W50" s="32" t="str">
        <f t="shared" si="3"/>
        <v/>
      </c>
      <c r="X50" s="35"/>
      <c r="Y50" s="30" t="str">
        <f t="shared" si="9"/>
        <v/>
      </c>
    </row>
    <row r="51" spans="2:25" ht="17" thickBot="1" x14ac:dyDescent="0.25">
      <c r="B51" s="24"/>
      <c r="C51" s="25"/>
      <c r="D51" s="28"/>
      <c r="E51" s="75"/>
      <c r="F51" s="92"/>
      <c r="G51" s="93"/>
      <c r="H51" s="93"/>
      <c r="I51" s="94"/>
      <c r="J51" s="136" t="str">
        <f t="shared" si="5"/>
        <v/>
      </c>
      <c r="K51" s="75"/>
      <c r="L51" s="76"/>
      <c r="M51" s="76"/>
      <c r="N51" s="76"/>
      <c r="O51" s="79"/>
      <c r="P51" s="91" t="str">
        <f t="shared" si="6"/>
        <v/>
      </c>
      <c r="Q51" s="75"/>
      <c r="R51" s="76"/>
      <c r="S51" s="76"/>
      <c r="T51" s="76"/>
      <c r="U51" s="79"/>
      <c r="V51" s="91" t="str">
        <f t="shared" si="7"/>
        <v/>
      </c>
      <c r="W51" s="33" t="str">
        <f t="shared" si="3"/>
        <v/>
      </c>
      <c r="X51" s="36"/>
      <c r="Y51" s="81" t="str">
        <f t="shared" si="9"/>
        <v/>
      </c>
    </row>
    <row r="52" spans="2:25" ht="17" thickBot="1" x14ac:dyDescent="0.25">
      <c r="E52" s="5" t="s">
        <v>416</v>
      </c>
      <c r="F52" s="95" t="str">
        <f>IFERROR(AVERAGE(F12:F51),"")</f>
        <v/>
      </c>
      <c r="G52" s="96" t="str">
        <f t="shared" ref="G52:I52" si="10">IFERROR(AVERAGE(G12:G51),"")</f>
        <v/>
      </c>
      <c r="H52" s="96" t="str">
        <f t="shared" si="10"/>
        <v/>
      </c>
      <c r="I52" s="109" t="str">
        <f t="shared" si="10"/>
        <v/>
      </c>
      <c r="J52" s="123" t="str">
        <f>IFERROR(AVERAGE(J12:J51),"")</f>
        <v/>
      </c>
      <c r="K52" s="5" t="s">
        <v>416</v>
      </c>
      <c r="L52" s="95" t="str">
        <f>IFERROR(AVERAGE(L12:L51),"")</f>
        <v/>
      </c>
      <c r="M52" s="95" t="str">
        <f t="shared" ref="M52:O52" si="11">IFERROR(AVERAGE(M12:M51),"")</f>
        <v/>
      </c>
      <c r="N52" s="96" t="str">
        <f t="shared" si="11"/>
        <v/>
      </c>
      <c r="O52" s="48" t="str">
        <f t="shared" si="11"/>
        <v/>
      </c>
      <c r="P52" s="125" t="str">
        <f>IFERROR(AVERAGE(P12:P51),"")</f>
        <v/>
      </c>
      <c r="Q52" s="5" t="s">
        <v>415</v>
      </c>
      <c r="R52" s="95" t="str">
        <f>IFERROR(AVERAGE(R12:R51),"")</f>
        <v/>
      </c>
      <c r="S52" s="95" t="str">
        <f t="shared" ref="S52:U52" si="12">IFERROR(AVERAGE(S12:S51),"")</f>
        <v/>
      </c>
      <c r="T52" s="96" t="str">
        <f t="shared" si="12"/>
        <v/>
      </c>
      <c r="U52" s="48" t="str">
        <f t="shared" si="12"/>
        <v/>
      </c>
      <c r="V52" s="126" t="str">
        <f>IFERROR(AVERAGE(V12:V51),"")</f>
        <v/>
      </c>
      <c r="Y52" s="127" t="e">
        <f t="shared" si="9"/>
        <v>#VALUE!</v>
      </c>
    </row>
    <row r="53" spans="2:25" x14ac:dyDescent="0.2">
      <c r="I53" s="110" t="s">
        <v>434</v>
      </c>
      <c r="J53" s="113" t="str">
        <f>IFERROR(AVERAGEIF($D$12:$D$51,"féminin",J12:J51),"")</f>
        <v/>
      </c>
      <c r="O53" s="110" t="s">
        <v>434</v>
      </c>
      <c r="P53" s="113" t="str">
        <f>IFERROR(AVERAGEIF($D$12:$D$51,"féminin",P12:P51),"")</f>
        <v/>
      </c>
      <c r="U53" s="110" t="s">
        <v>434</v>
      </c>
      <c r="V53" s="113" t="str">
        <f>IFERROR(AVERAGEIF($D$12:$D$51,"féminin",V12:V51),"")</f>
        <v/>
      </c>
      <c r="X53" s="110" t="s">
        <v>434</v>
      </c>
      <c r="Y53" s="113" t="str">
        <f t="shared" si="9"/>
        <v/>
      </c>
    </row>
    <row r="54" spans="2:25" x14ac:dyDescent="0.2">
      <c r="I54" s="111" t="s">
        <v>435</v>
      </c>
      <c r="J54" s="124" t="str">
        <f>IFERROR(AVERAGEIF($D$12:$D$51,"masculin",J12:J51),"")</f>
        <v/>
      </c>
      <c r="O54" s="111" t="s">
        <v>435</v>
      </c>
      <c r="P54" s="124" t="str">
        <f>IFERROR(AVERAGEIF($D$12:$D$51,"masculin",P12:P51),"")</f>
        <v/>
      </c>
      <c r="U54" s="111" t="s">
        <v>435</v>
      </c>
      <c r="V54" s="124" t="str">
        <f>IFERROR(AVERAGEIF($D$12:$D$51,"masculin",V12:V51),"")</f>
        <v/>
      </c>
      <c r="X54" s="111" t="s">
        <v>435</v>
      </c>
      <c r="Y54" s="124" t="str">
        <f t="shared" si="9"/>
        <v/>
      </c>
    </row>
    <row r="55" spans="2:25" ht="17" thickBot="1" x14ac:dyDescent="0.25">
      <c r="I55" s="112" t="s">
        <v>436</v>
      </c>
      <c r="J55" s="114" t="str">
        <f>IFERROR(J54-J53, "")</f>
        <v/>
      </c>
      <c r="O55" s="112" t="s">
        <v>436</v>
      </c>
      <c r="P55" s="114" t="str">
        <f>IFERROR(P54-P53, "")</f>
        <v/>
      </c>
      <c r="U55" s="112" t="s">
        <v>436</v>
      </c>
      <c r="V55" s="114" t="str">
        <f>IFERROR(V54-V53, "")</f>
        <v/>
      </c>
      <c r="X55" s="112" t="s">
        <v>436</v>
      </c>
      <c r="Y55" s="114" t="str">
        <f t="shared" si="9"/>
        <v/>
      </c>
    </row>
    <row r="56" spans="2:25" x14ac:dyDescent="0.2">
      <c r="Y56" t="str">
        <f t="shared" si="9"/>
        <v/>
      </c>
    </row>
    <row r="57" spans="2:25" x14ac:dyDescent="0.2">
      <c r="Y57" t="str">
        <f t="shared" si="9"/>
        <v/>
      </c>
    </row>
    <row r="58" spans="2:25" x14ac:dyDescent="0.2">
      <c r="Y58" t="str">
        <f t="shared" si="9"/>
        <v/>
      </c>
    </row>
    <row r="59" spans="2:25" x14ac:dyDescent="0.2">
      <c r="Y59" t="str">
        <f t="shared" si="9"/>
        <v/>
      </c>
    </row>
    <row r="60" spans="2:25" x14ac:dyDescent="0.2">
      <c r="Y60" t="str">
        <f t="shared" si="9"/>
        <v/>
      </c>
    </row>
  </sheetData>
  <sheetProtection password="E97C" sheet="1" objects="1" scenarios="1"/>
  <mergeCells count="13">
    <mergeCell ref="X10:X11"/>
    <mergeCell ref="Y10:Y11"/>
    <mergeCell ref="B4:D4"/>
    <mergeCell ref="B5:D5"/>
    <mergeCell ref="Q7:Y8"/>
    <mergeCell ref="B10:B11"/>
    <mergeCell ref="C10:C11"/>
    <mergeCell ref="D10:D11"/>
    <mergeCell ref="F10:J10"/>
    <mergeCell ref="L10:P10"/>
    <mergeCell ref="R10:V10"/>
    <mergeCell ref="W10:W11"/>
    <mergeCell ref="K7:L8"/>
  </mergeCells>
  <conditionalFormatting sqref="E12:E51 H12:H51">
    <cfRule type="expression" dxfId="25" priority="21">
      <formula>$H12&gt;Max_1</formula>
    </cfRule>
  </conditionalFormatting>
  <conditionalFormatting sqref="E12:E51 I12:I51">
    <cfRule type="expression" dxfId="24" priority="20">
      <formula>$I12&gt;Max_2</formula>
    </cfRule>
  </conditionalFormatting>
  <conditionalFormatting sqref="F12:I51">
    <cfRule type="expression" dxfId="23" priority="18">
      <formula>AND(OR($J12="AB",$J12="DI",$J12="FM"),NOT(ISBLANK(F12)))</formula>
    </cfRule>
    <cfRule type="expression" dxfId="22" priority="19">
      <formula>AND($J12="4 AFLP ?",  ISBLANK(F12))</formula>
    </cfRule>
  </conditionalFormatting>
  <conditionalFormatting sqref="J12:J51 P12:P51 V12:V51 Y12:Y51">
    <cfRule type="containsText" dxfId="21" priority="16" operator="containsText" text="AB">
      <formula>NOT(ISERROR(SEARCH("AB",J12)))</formula>
    </cfRule>
    <cfRule type="expression" dxfId="20" priority="17">
      <formula>OR(J12="DI",J12="FM")</formula>
    </cfRule>
  </conditionalFormatting>
  <conditionalFormatting sqref="J12:J51 P12:P51 V12:V51">
    <cfRule type="containsText" dxfId="19" priority="5" operator="containsText" text="AFLP">
      <formula>NOT(ISERROR(SEARCH("AFLP",J12)))</formula>
    </cfRule>
  </conditionalFormatting>
  <conditionalFormatting sqref="J55 P55 V55 Y55">
    <cfRule type="expression" dxfId="18" priority="62">
      <formula>AND(J55&lt;&gt;"",OR(J55&lt;-1,J55&gt;1))</formula>
    </cfRule>
  </conditionalFormatting>
  <conditionalFormatting sqref="K12:K51 N12:N51">
    <cfRule type="expression" dxfId="17" priority="15">
      <formula>$N12&gt;Max_1b</formula>
    </cfRule>
  </conditionalFormatting>
  <conditionalFormatting sqref="K12:K51 O12:O51">
    <cfRule type="expression" dxfId="16" priority="14">
      <formula>$O12&gt;Max_2b</formula>
    </cfRule>
  </conditionalFormatting>
  <conditionalFormatting sqref="L12:O51">
    <cfRule type="expression" dxfId="15" priority="12">
      <formula>AND($P12="4 AFLP ?",  ISBLANK(L12))</formula>
    </cfRule>
    <cfRule type="expression" dxfId="14" priority="13">
      <formula>AND(OR($P12="AB",$P12="DI",$IP2="FM"),NOT(ISBLANK(L12)))</formula>
    </cfRule>
  </conditionalFormatting>
  <conditionalFormatting sqref="Q12:Q51 T12:T51">
    <cfRule type="expression" dxfId="13" priority="11">
      <formula>$T12&gt;Max_1C</formula>
    </cfRule>
  </conditionalFormatting>
  <conditionalFormatting sqref="Q12:Q51 U12:U51">
    <cfRule type="expression" dxfId="12" priority="10">
      <formula>$U12&gt;Max_2C</formula>
    </cfRule>
  </conditionalFormatting>
  <conditionalFormatting sqref="R12:U51">
    <cfRule type="expression" dxfId="11" priority="9">
      <formula>AND(OR($V12="AB",$V12="DI",$V12="FM"),NOT(ISBLANK(R12)))</formula>
    </cfRule>
    <cfRule type="expression" dxfId="10" priority="8">
      <formula>AND($V12="4 AFLP ?",  ISBLANK(R12))</formula>
    </cfRule>
  </conditionalFormatting>
  <conditionalFormatting sqref="W12:W51">
    <cfRule type="expression" dxfId="9" priority="1">
      <formula>SUM(LEFT($W12,1),RIGHT($W12,1))=3</formula>
    </cfRule>
    <cfRule type="expression" dxfId="8" priority="3">
      <formula>SUM(LEFT($W12,1),RIGHT($W12,1))&lt;2</formula>
    </cfRule>
    <cfRule type="expression" dxfId="7" priority="2" stopIfTrue="1">
      <formula>SUM(LEFT($W12,1),RIGHT($W12,1))=2</formula>
    </cfRule>
  </conditionalFormatting>
  <conditionalFormatting sqref="X12:X51">
    <cfRule type="expression" dxfId="6" priority="6">
      <formula xml:space="preserve"> OR(   AND(SUM(LEFT($W12,1),RIGHT($W12,1))&lt;&gt;2,$X12&lt;&gt;""),   AND(SUM(LEFT($W12,1),RIGHT($W12,1))=2,$X12="")  )</formula>
    </cfRule>
    <cfRule type="expression" dxfId="5" priority="7">
      <formula>SUM(LEFT($W12,1),RIGHT($W12,1))=2</formula>
    </cfRule>
  </conditionalFormatting>
  <conditionalFormatting sqref="Y12:Y51">
    <cfRule type="expression" dxfId="4" priority="4">
      <formula>OR(Y12="ERREUR",Y12="Choix pour 1 Note")</formula>
    </cfRule>
  </conditionalFormatting>
  <dataValidations count="12">
    <dataValidation type="decimal" allowBlank="1" showInputMessage="1" showErrorMessage="1" sqref="F12:F51 R12:R51 L12:L51" xr:uid="{00000000-0002-0000-0B00-000000000000}">
      <formula1>0</formula1>
      <formula2>7</formula2>
    </dataValidation>
    <dataValidation type="decimal" allowBlank="1" showInputMessage="1" showErrorMessage="1" sqref="S12:S51 M12:M51 G12:G51" xr:uid="{00000000-0002-0000-0B00-000001000000}">
      <formula1>0</formula1>
      <formula2>5</formula2>
    </dataValidation>
    <dataValidation type="list" allowBlank="1" showInputMessage="1" showErrorMessage="1" sqref="H11:I11 T11:U11 N11:O11" xr:uid="{00000000-0002-0000-0B00-000002000000}">
      <formula1>AFLP</formula1>
    </dataValidation>
    <dataValidation type="list" allowBlank="1" showInputMessage="1" showErrorMessage="1" sqref="D12:D51" xr:uid="{00000000-0002-0000-0B00-000003000000}">
      <formula1>Sexe</formula1>
    </dataValidation>
    <dataValidation type="list" allowBlank="1" showInputMessage="1" showErrorMessage="1" sqref="Q12:Q51 E12:E51 K12:K51" xr:uid="{00000000-0002-0000-0B00-000004000000}">
      <formula1>Répartition</formula1>
    </dataValidation>
    <dataValidation type="list" allowBlank="1" showInputMessage="1" showErrorMessage="1" sqref="U12:U51" xr:uid="{00000000-0002-0000-0B00-000005000000}">
      <formula1>CHOOSE(Max_2C/2,Répartition_2_6,Répartition_4_4,Répartition_6_2)</formula1>
    </dataValidation>
    <dataValidation type="list" showInputMessage="1" showErrorMessage="1" sqref="T12:T51" xr:uid="{00000000-0002-0000-0B00-000006000000}">
      <formula1>CHOOSE(Max_1C/2,Répartition_2_6,Répartition_4_4,Répartition_6_2)</formula1>
    </dataValidation>
    <dataValidation type="list" showInputMessage="1" showErrorMessage="1" sqref="O12:O51" xr:uid="{00000000-0002-0000-0B00-000007000000}">
      <formula1>CHOOSE(Max_2b/2,Répartition_2_6,Répartition_4_4,Répartition_6_2)</formula1>
    </dataValidation>
    <dataValidation type="list" showInputMessage="1" showErrorMessage="1" sqref="N12:N51" xr:uid="{00000000-0002-0000-0B00-000008000000}">
      <formula1>CHOOSE(Max_1b/2,Répartition_2_6,Répartition_4_4,Répartition_6_2)</formula1>
    </dataValidation>
    <dataValidation type="list" showInputMessage="1" showErrorMessage="1" sqref="I12:I51" xr:uid="{00000000-0002-0000-0B00-000009000000}">
      <formula1>CHOOSE(Max_2/2,Répartition_2_6,Répartition_4_4,Répartition_6_2)</formula1>
    </dataValidation>
    <dataValidation type="list" showInputMessage="1" showErrorMessage="1" sqref="H12:H51" xr:uid="{00000000-0002-0000-0B00-00000A000000}">
      <formula1>CHOOSE(Max_1/2,Répartition_2_6,Répartition_4_4,Répartition_6_2)</formula1>
    </dataValidation>
    <dataValidation type="list" allowBlank="1" showInputMessage="1" showErrorMessage="1" sqref="X12:X51" xr:uid="{00000000-0002-0000-0B00-00000B000000}">
      <formula1>IF( SUM(LEFT($W12,1),RIGHT($W12,1))=2,Choix_1Note,"")</formula1>
    </dataValidation>
  </dataValidations>
  <hyperlinks>
    <hyperlink ref="K7:L8" location="Accueil!A1" display="Retour Accueil" xr:uid="{00000000-0004-0000-0B00-000000000000}"/>
  </hyperlinks>
  <pageMargins left="0.7" right="0.7"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3:L415"/>
  <sheetViews>
    <sheetView showGridLines="0" showRowColHeaders="0" workbookViewId="0">
      <pane ySplit="11" topLeftCell="A12" activePane="bottomLeft" state="frozenSplit"/>
      <selection pane="bottomLeft" activeCell="A373" sqref="A373"/>
    </sheetView>
  </sheetViews>
  <sheetFormatPr baseColWidth="10" defaultRowHeight="16" x14ac:dyDescent="0.2"/>
  <cols>
    <col min="1" max="1" width="10.83203125" customWidth="1"/>
    <col min="2" max="2" width="28" customWidth="1"/>
    <col min="3" max="3" width="20.5" customWidth="1"/>
    <col min="4" max="4" width="15.83203125" customWidth="1"/>
    <col min="5" max="5" width="14.1640625" bestFit="1" customWidth="1"/>
    <col min="6" max="6" width="8.83203125" customWidth="1"/>
    <col min="7" max="7" width="16.6640625" customWidth="1"/>
    <col min="10" max="12" width="14.1640625" hidden="1" customWidth="1"/>
  </cols>
  <sheetData>
    <row r="3" spans="1:12" ht="17" thickBot="1" x14ac:dyDescent="0.25"/>
    <row r="4" spans="1:12" x14ac:dyDescent="0.2">
      <c r="B4" s="181" t="s">
        <v>10</v>
      </c>
      <c r="C4" s="182"/>
      <c r="D4" s="182"/>
      <c r="E4" s="183"/>
      <c r="G4" s="128" t="str">
        <f t="shared" ref="G4:H7" si="0">D412</f>
        <v>Moyenne totale</v>
      </c>
      <c r="H4" s="135">
        <f t="shared" si="0"/>
        <v>13.291666666666666</v>
      </c>
    </row>
    <row r="5" spans="1:12" ht="21" customHeight="1" thickBot="1" x14ac:dyDescent="0.25">
      <c r="B5" s="209" t="str">
        <f>IF(ISBLANK(Accueil!F7),"",Accueil!F7)</f>
        <v/>
      </c>
      <c r="C5" s="210"/>
      <c r="D5" s="210"/>
      <c r="E5" s="211"/>
      <c r="G5" s="129" t="str">
        <f t="shared" si="0"/>
        <v>Moyenne Filles</v>
      </c>
      <c r="H5" s="132">
        <f t="shared" si="0"/>
        <v>12.958333333333332</v>
      </c>
    </row>
    <row r="6" spans="1:12" x14ac:dyDescent="0.2">
      <c r="G6" s="129" t="str">
        <f t="shared" si="0"/>
        <v>Moyenne Gars</v>
      </c>
      <c r="H6" s="132">
        <f t="shared" si="0"/>
        <v>13.625</v>
      </c>
    </row>
    <row r="7" spans="1:12" ht="17" thickBot="1" x14ac:dyDescent="0.25">
      <c r="G7" s="130" t="str">
        <f t="shared" si="0"/>
        <v>Ecart Filles/Gars</v>
      </c>
      <c r="H7" s="114">
        <f t="shared" si="0"/>
        <v>0.66666666666666785</v>
      </c>
    </row>
    <row r="8" spans="1:12" ht="24" customHeight="1" x14ac:dyDescent="0.2"/>
    <row r="9" spans="1:12" ht="11" customHeight="1" thickBot="1" x14ac:dyDescent="0.25"/>
    <row r="10" spans="1:12" x14ac:dyDescent="0.2">
      <c r="B10" s="189" t="s">
        <v>95</v>
      </c>
      <c r="C10" s="191" t="s">
        <v>96</v>
      </c>
      <c r="D10" s="187" t="s">
        <v>121</v>
      </c>
      <c r="E10" s="205" t="s">
        <v>124</v>
      </c>
    </row>
    <row r="11" spans="1:12" ht="17" thickBot="1" x14ac:dyDescent="0.25">
      <c r="B11" s="207"/>
      <c r="C11" s="208"/>
      <c r="D11" s="188"/>
      <c r="E11" s="206"/>
    </row>
    <row r="12" spans="1:12" x14ac:dyDescent="0.2">
      <c r="A12" s="121" t="s">
        <v>450</v>
      </c>
      <c r="B12" s="20" t="str">
        <f>IF(ISBLANK(Groupe1!B12),"",Groupe1!B12)</f>
        <v>EXEMPLE 1</v>
      </c>
      <c r="C12" s="21" t="str">
        <f>IF(ISBLANK(Groupe1!C12),"",Groupe1!C12)</f>
        <v>Arnold</v>
      </c>
      <c r="D12" s="26" t="str">
        <f>IF(ISBLANK(Groupe1!D12),"",Groupe1!D12)</f>
        <v>Masculin</v>
      </c>
      <c r="E12" s="29" t="str">
        <f>IF(ISBLANK(Groupe1!Y12),"",Groupe1!Y12)</f>
        <v>DI</v>
      </c>
      <c r="J12" s="17" t="e">
        <f>IF(#REF!="Répartition_2_6","Ventilation_2_6",IF(#REF!="Répartition_4_4","Ventilation_4_4",IF(#REF!="Répartition_6_2","Ventilation_6_2","""")))</f>
        <v>#REF!</v>
      </c>
      <c r="K12" s="17" t="e">
        <f>IF(#REF!="Répartition_2_6","Ventilation_2_6",IF(#REF!="Répartition_4_4","Ventilation_4_4",IF(#REF!="Répartition_6_2","Ventilation_6_2","""")))</f>
        <v>#REF!</v>
      </c>
      <c r="L12" t="e">
        <f>IF(#REF!="Répartition_2_6","Ventilation_2_6",IF(#REF!="Répartition_4_4","Ventilation_4_4",IF(#REF!="Répartition_6_2","Ventilation_6_2","""")))</f>
        <v>#REF!</v>
      </c>
    </row>
    <row r="13" spans="1:12" x14ac:dyDescent="0.2">
      <c r="B13" s="22" t="str">
        <f>IF(ISBLANK(Groupe1!B13),"",Groupe1!B13)</f>
        <v>EXEMPLE 2</v>
      </c>
      <c r="C13" s="23" t="str">
        <f>IF(ISBLANK(Groupe1!C13),"",Groupe1!C13)</f>
        <v>Mathilde</v>
      </c>
      <c r="D13" s="27" t="str">
        <f>IF(ISBLANK(Groupe1!D13),"",Groupe1!D13)</f>
        <v>Féminin</v>
      </c>
      <c r="E13" s="30">
        <f>IF(ISBLANK(Groupe1!Y13),"",Groupe1!Y13)</f>
        <v>14</v>
      </c>
      <c r="J13" s="17" t="e">
        <f>IF(#REF!="Répartition_2_6","Ventilation_2_6",IF(#REF!="Répartition_4_4","Ventilation_4_4",IF(#REF!="Répartition_6_2","Ventilation_6_2","""")))</f>
        <v>#REF!</v>
      </c>
      <c r="K13" s="17" t="e">
        <f>IF(#REF!="Répartition_2_6","Ventilation_2_6",IF(#REF!="Répartition_4_4","Ventilation_4_4",IF(#REF!="Répartition_6_2","Ventilation_6_2","""")))</f>
        <v>#REF!</v>
      </c>
      <c r="L13" t="e">
        <f>IF(#REF!="Répartition_2_6","Ventilation_2_6",IF(#REF!="Répartition_4_4","Ventilation_4_4",IF(#REF!="Répartition_6_2","Ventilation_6_2","""")))</f>
        <v>#REF!</v>
      </c>
    </row>
    <row r="14" spans="1:12" x14ac:dyDescent="0.2">
      <c r="B14" s="22" t="str">
        <f>IF(ISBLANK(Groupe1!B14),"",Groupe1!B14)</f>
        <v>EXEMPLE 3</v>
      </c>
      <c r="C14" s="23" t="str">
        <f>IF(ISBLANK(Groupe1!C14),"",Groupe1!C14)</f>
        <v>Fine</v>
      </c>
      <c r="D14" s="27" t="str">
        <f>IF(ISBLANK(Groupe1!D14),"",Groupe1!D14)</f>
        <v>Féminin</v>
      </c>
      <c r="E14" s="30">
        <f>IF(ISBLANK(Groupe1!Y14),"",Groupe1!Y14)</f>
        <v>11.916666666666666</v>
      </c>
      <c r="J14" s="17" t="e">
        <f>IF(#REF!="Répartition_2_6","Ventilation_2_6",IF(#REF!="Répartition_4_4","Ventilation_4_4",IF(#REF!="Répartition_6_2","Ventilation_6_2","""")))</f>
        <v>#REF!</v>
      </c>
      <c r="K14" s="17" t="e">
        <f>IF(#REF!="Répartition_2_6","Ventilation_2_6",IF(#REF!="Répartition_4_4","Ventilation_4_4",IF(#REF!="Répartition_6_2","Ventilation_6_2","""")))</f>
        <v>#REF!</v>
      </c>
      <c r="L14" t="e">
        <f>IF(#REF!="Répartition_2_6","Ventilation_2_6",IF(#REF!="Répartition_4_4","Ventilation_4_4",IF(#REF!="Répartition_6_2","Ventilation_6_2","""")))</f>
        <v>#REF!</v>
      </c>
    </row>
    <row r="15" spans="1:12" x14ac:dyDescent="0.2">
      <c r="B15" s="22" t="str">
        <f>IF(ISBLANK(Groupe1!B15),"",Groupe1!B15)</f>
        <v>EXEMPLE 4</v>
      </c>
      <c r="C15" s="23" t="str">
        <f>IF(ISBLANK(Groupe1!C15),"",Groupe1!C15)</f>
        <v>Paul</v>
      </c>
      <c r="D15" s="27" t="str">
        <f>IF(ISBLANK(Groupe1!D15),"",Groupe1!D15)</f>
        <v>Masculin</v>
      </c>
      <c r="E15" s="30">
        <f>IF(ISBLANK(Groupe1!Y15),"",Groupe1!Y15)</f>
        <v>14.25</v>
      </c>
      <c r="J15" s="17" t="e">
        <f>IF(#REF!="Répartition_2_6","Ventilation_2_6",IF(#REF!="Répartition_4_4","Ventilation_4_4",IF(#REF!="Répartition_6_2","Ventilation_6_2","""")))</f>
        <v>#REF!</v>
      </c>
      <c r="K15" s="17" t="e">
        <f>IF(#REF!="Répartition_2_6","Ventilation_2_6",IF(#REF!="Répartition_4_4","Ventilation_4_4",IF(#REF!="Répartition_6_2","Ventilation_6_2","""")))</f>
        <v>#REF!</v>
      </c>
      <c r="L15" t="e">
        <f>IF(#REF!="Répartition_2_6","Ventilation_2_6",IF(#REF!="Répartition_4_4","Ventilation_4_4",IF(#REF!="Répartition_6_2","Ventilation_6_2","""")))</f>
        <v>#REF!</v>
      </c>
    </row>
    <row r="16" spans="1:12" x14ac:dyDescent="0.2">
      <c r="B16" s="22" t="str">
        <f>IF(ISBLANK(Groupe1!B16),"",Groupe1!B16)</f>
        <v>EXEMPLE 5</v>
      </c>
      <c r="C16" s="23" t="str">
        <f>IF(ISBLANK(Groupe1!C16),"",Groupe1!C16)</f>
        <v>leon</v>
      </c>
      <c r="D16" s="27" t="str">
        <f>IF(ISBLANK(Groupe1!D16),"",Groupe1!D16)</f>
        <v>Masculin</v>
      </c>
      <c r="E16" s="30">
        <f>IF(ISBLANK(Groupe1!Y16),"",Groupe1!Y16)</f>
        <v>13</v>
      </c>
      <c r="J16" s="17" t="e">
        <f>IF(#REF!="Répartition_2_6","Ventilation_2_6",IF(#REF!="Répartition_4_4","Ventilation_4_4",IF(#REF!="Répartition_6_2","Ventilation_6_2","""")))</f>
        <v>#REF!</v>
      </c>
      <c r="K16" s="17" t="e">
        <f>IF(#REF!="Répartition_2_6","Ventilation_2_6",IF(#REF!="Répartition_4_4","Ventilation_4_4",IF(#REF!="Répartition_6_2","Ventilation_6_2","""")))</f>
        <v>#REF!</v>
      </c>
      <c r="L16" t="e">
        <f>IF(#REF!="Répartition_2_6","Ventilation_2_6",IF(#REF!="Répartition_4_4","Ventilation_4_4",IF(#REF!="Répartition_6_2","Ventilation_6_2","""")))</f>
        <v>#REF!</v>
      </c>
    </row>
    <row r="17" spans="2:12" x14ac:dyDescent="0.2">
      <c r="B17" s="22" t="str">
        <f>IF(ISBLANK(Groupe1!B17),"",Groupe1!B17)</f>
        <v/>
      </c>
      <c r="C17" s="23" t="str">
        <f>IF(ISBLANK(Groupe1!C17),"",Groupe1!C17)</f>
        <v/>
      </c>
      <c r="D17" s="27" t="str">
        <f>IF(ISBLANK(Groupe1!D17),"",Groupe1!D17)</f>
        <v/>
      </c>
      <c r="E17" s="30" t="str">
        <f>IF(ISBLANK(Groupe1!Y17),"",Groupe1!Y17)</f>
        <v/>
      </c>
      <c r="J17" s="17" t="e">
        <f>IF(#REF!="Répartition_2_6","Ventilation_2_6",IF(#REF!="Répartition_4_4","Ventilation_4_4",IF(#REF!="Répartition_6_2","Ventilation_6_2","""")))</f>
        <v>#REF!</v>
      </c>
      <c r="K17" s="17" t="e">
        <f>IF(#REF!="Répartition_2_6","Ventilation_2_6",IF(#REF!="Répartition_4_4","Ventilation_4_4",IF(#REF!="Répartition_6_2","Ventilation_6_2","""")))</f>
        <v>#REF!</v>
      </c>
      <c r="L17" t="e">
        <f>IF(#REF!="Répartition_2_6","Ventilation_2_6",IF(#REF!="Répartition_4_4","Ventilation_4_4",IF(#REF!="Répartition_6_2","Ventilation_6_2","""")))</f>
        <v>#REF!</v>
      </c>
    </row>
    <row r="18" spans="2:12" x14ac:dyDescent="0.2">
      <c r="B18" s="22" t="str">
        <f>IF(ISBLANK(Groupe1!B18),"",Groupe1!B18)</f>
        <v/>
      </c>
      <c r="C18" s="23" t="str">
        <f>IF(ISBLANK(Groupe1!C18),"",Groupe1!C18)</f>
        <v/>
      </c>
      <c r="D18" s="27" t="str">
        <f>IF(ISBLANK(Groupe1!D18),"",Groupe1!D18)</f>
        <v/>
      </c>
      <c r="E18" s="30" t="str">
        <f>IF(ISBLANK(Groupe1!Y18),"",Groupe1!Y18)</f>
        <v/>
      </c>
      <c r="J18" s="17" t="e">
        <f>IF(#REF!="Répartition_2_6","Ventilation_2_6",IF(#REF!="Répartition_4_4","Ventilation_4_4",IF(#REF!="Répartition_6_2","Ventilation_6_2","""")))</f>
        <v>#REF!</v>
      </c>
      <c r="K18" s="17" t="e">
        <f>IF(#REF!="Répartition_2_6","Ventilation_2_6",IF(#REF!="Répartition_4_4","Ventilation_4_4",IF(#REF!="Répartition_6_2","Ventilation_6_2","""")))</f>
        <v>#REF!</v>
      </c>
      <c r="L18" t="e">
        <f>IF(#REF!="Répartition_2_6","Ventilation_2_6",IF(#REF!="Répartition_4_4","Ventilation_4_4",IF(#REF!="Répartition_6_2","Ventilation_6_2","""")))</f>
        <v>#REF!</v>
      </c>
    </row>
    <row r="19" spans="2:12" x14ac:dyDescent="0.2">
      <c r="B19" s="22" t="str">
        <f>IF(ISBLANK(Groupe1!B19),"",Groupe1!B19)</f>
        <v/>
      </c>
      <c r="C19" s="23" t="str">
        <f>IF(ISBLANK(Groupe1!C19),"",Groupe1!C19)</f>
        <v/>
      </c>
      <c r="D19" s="27" t="str">
        <f>IF(ISBLANK(Groupe1!D19),"",Groupe1!D19)</f>
        <v/>
      </c>
      <c r="E19" s="30" t="str">
        <f>IF(ISBLANK(Groupe1!Y19),"",Groupe1!Y19)</f>
        <v/>
      </c>
      <c r="J19" s="17" t="e">
        <f>IF(#REF!="Répartition_2_6","Ventilation_2_6",IF(#REF!="Répartition_4_4","Ventilation_4_4",IF(#REF!="Répartition_6_2","Ventilation_6_2","""")))</f>
        <v>#REF!</v>
      </c>
      <c r="K19" s="17" t="e">
        <f>IF(#REF!="Répartition_2_6","Ventilation_2_6",IF(#REF!="Répartition_4_4","Ventilation_4_4",IF(#REF!="Répartition_6_2","Ventilation_6_2","""")))</f>
        <v>#REF!</v>
      </c>
      <c r="L19" t="e">
        <f>IF(#REF!="Répartition_2_6","Ventilation_2_6",IF(#REF!="Répartition_4_4","Ventilation_4_4",IF(#REF!="Répartition_6_2","Ventilation_6_2","""")))</f>
        <v>#REF!</v>
      </c>
    </row>
    <row r="20" spans="2:12" x14ac:dyDescent="0.2">
      <c r="B20" s="22" t="str">
        <f>IF(ISBLANK(Groupe1!B20),"",Groupe1!B20)</f>
        <v/>
      </c>
      <c r="C20" s="23" t="str">
        <f>IF(ISBLANK(Groupe1!C20),"",Groupe1!C20)</f>
        <v/>
      </c>
      <c r="D20" s="27" t="str">
        <f>IF(ISBLANK(Groupe1!D20),"",Groupe1!D20)</f>
        <v/>
      </c>
      <c r="E20" s="30" t="str">
        <f>IF(ISBLANK(Groupe1!Y20),"",Groupe1!Y20)</f>
        <v/>
      </c>
      <c r="J20" s="17" t="e">
        <f>IF(#REF!="Répartition_2_6","Ventilation_2_6",IF(#REF!="Répartition_4_4","Ventilation_4_4",IF(#REF!="Répartition_6_2","Ventilation_6_2","""")))</f>
        <v>#REF!</v>
      </c>
      <c r="K20" s="17" t="e">
        <f>IF(#REF!="Répartition_2_6","Ventilation_2_6",IF(#REF!="Répartition_4_4","Ventilation_4_4",IF(#REF!="Répartition_6_2","Ventilation_6_2","""")))</f>
        <v>#REF!</v>
      </c>
      <c r="L20" t="e">
        <f>IF(#REF!="Répartition_2_6","Ventilation_2_6",IF(#REF!="Répartition_4_4","Ventilation_4_4",IF(#REF!="Répartition_6_2","Ventilation_6_2","""")))</f>
        <v>#REF!</v>
      </c>
    </row>
    <row r="21" spans="2:12" x14ac:dyDescent="0.2">
      <c r="B21" s="22" t="str">
        <f>IF(ISBLANK(Groupe1!B21),"",Groupe1!B21)</f>
        <v/>
      </c>
      <c r="C21" s="23" t="str">
        <f>IF(ISBLANK(Groupe1!C21),"",Groupe1!C21)</f>
        <v/>
      </c>
      <c r="D21" s="27" t="str">
        <f>IF(ISBLANK(Groupe1!D21),"",Groupe1!D21)</f>
        <v/>
      </c>
      <c r="E21" s="30" t="str">
        <f>IF(ISBLANK(Groupe1!Y21),"",Groupe1!Y21)</f>
        <v/>
      </c>
      <c r="J21" s="17" t="e">
        <f>IF(#REF!="Répartition_2_6","Ventilation_2_6",IF(#REF!="Répartition_4_4","Ventilation_4_4",IF(#REF!="Répartition_6_2","Ventilation_6_2","""")))</f>
        <v>#REF!</v>
      </c>
      <c r="K21" s="17" t="e">
        <f>IF(#REF!="Répartition_2_6","Ventilation_2_6",IF(#REF!="Répartition_4_4","Ventilation_4_4",IF(#REF!="Répartition_6_2","Ventilation_6_2","""")))</f>
        <v>#REF!</v>
      </c>
      <c r="L21" t="e">
        <f>IF(#REF!="Répartition_2_6","Ventilation_2_6",IF(#REF!="Répartition_4_4","Ventilation_4_4",IF(#REF!="Répartition_6_2","Ventilation_6_2","""")))</f>
        <v>#REF!</v>
      </c>
    </row>
    <row r="22" spans="2:12" x14ac:dyDescent="0.2">
      <c r="B22" s="22" t="str">
        <f>IF(ISBLANK(Groupe1!B22),"",Groupe1!B22)</f>
        <v/>
      </c>
      <c r="C22" s="23" t="str">
        <f>IF(ISBLANK(Groupe1!C22),"",Groupe1!C22)</f>
        <v/>
      </c>
      <c r="D22" s="27" t="str">
        <f>IF(ISBLANK(Groupe1!D22),"",Groupe1!D22)</f>
        <v/>
      </c>
      <c r="E22" s="30" t="str">
        <f>IF(ISBLANK(Groupe1!Y22),"",Groupe1!Y22)</f>
        <v/>
      </c>
      <c r="J22" s="17" t="e">
        <f>IF(#REF!="Répartition_2_6","Ventilation_2_6",IF(#REF!="Répartition_4_4","Ventilation_4_4",IF(#REF!="Répartition_6_2","Ventilation_6_2","""")))</f>
        <v>#REF!</v>
      </c>
      <c r="K22" s="17" t="e">
        <f>IF(#REF!="Répartition_2_6","Ventilation_2_6",IF(#REF!="Répartition_4_4","Ventilation_4_4",IF(#REF!="Répartition_6_2","Ventilation_6_2","""")))</f>
        <v>#REF!</v>
      </c>
      <c r="L22" t="e">
        <f>IF(#REF!="Répartition_2_6","Ventilation_2_6",IF(#REF!="Répartition_4_4","Ventilation_4_4",IF(#REF!="Répartition_6_2","Ventilation_6_2","""")))</f>
        <v>#REF!</v>
      </c>
    </row>
    <row r="23" spans="2:12" x14ac:dyDescent="0.2">
      <c r="B23" s="22" t="str">
        <f>IF(ISBLANK(Groupe1!B23),"",Groupe1!B23)</f>
        <v/>
      </c>
      <c r="C23" s="23" t="str">
        <f>IF(ISBLANK(Groupe1!C23),"",Groupe1!C23)</f>
        <v/>
      </c>
      <c r="D23" s="27" t="str">
        <f>IF(ISBLANK(Groupe1!D23),"",Groupe1!D23)</f>
        <v/>
      </c>
      <c r="E23" s="30" t="str">
        <f>IF(ISBLANK(Groupe1!Y23),"",Groupe1!Y23)</f>
        <v/>
      </c>
      <c r="J23" s="17" t="e">
        <f>IF(#REF!="Répartition_2_6","Ventilation_2_6",IF(#REF!="Répartition_4_4","Ventilation_4_4",IF(#REF!="Répartition_6_2","Ventilation_6_2","""")))</f>
        <v>#REF!</v>
      </c>
      <c r="K23" s="17" t="e">
        <f>IF(#REF!="Répartition_2_6","Ventilation_2_6",IF(#REF!="Répartition_4_4","Ventilation_4_4",IF(#REF!="Répartition_6_2","Ventilation_6_2","""")))</f>
        <v>#REF!</v>
      </c>
      <c r="L23" t="e">
        <f>IF(#REF!="Répartition_2_6","Ventilation_2_6",IF(#REF!="Répartition_4_4","Ventilation_4_4",IF(#REF!="Répartition_6_2","Ventilation_6_2","""")))</f>
        <v>#REF!</v>
      </c>
    </row>
    <row r="24" spans="2:12" x14ac:dyDescent="0.2">
      <c r="B24" s="22" t="str">
        <f>IF(ISBLANK(Groupe1!B24),"",Groupe1!B24)</f>
        <v/>
      </c>
      <c r="C24" s="23" t="str">
        <f>IF(ISBLANK(Groupe1!C24),"",Groupe1!C24)</f>
        <v/>
      </c>
      <c r="D24" s="27" t="str">
        <f>IF(ISBLANK(Groupe1!D24),"",Groupe1!D24)</f>
        <v/>
      </c>
      <c r="E24" s="30" t="str">
        <f>IF(ISBLANK(Groupe1!Y24),"",Groupe1!Y24)</f>
        <v/>
      </c>
      <c r="J24" s="17" t="e">
        <f>IF(#REF!="Répartition_2_6","Ventilation_2_6",IF(#REF!="Répartition_4_4","Ventilation_4_4",IF(#REF!="Répartition_6_2","Ventilation_6_2","""")))</f>
        <v>#REF!</v>
      </c>
      <c r="K24" s="17" t="e">
        <f>IF(#REF!="Répartition_2_6","Ventilation_2_6",IF(#REF!="Répartition_4_4","Ventilation_4_4",IF(#REF!="Répartition_6_2","Ventilation_6_2","""")))</f>
        <v>#REF!</v>
      </c>
      <c r="L24" t="e">
        <f>IF(#REF!="Répartition_2_6","Ventilation_2_6",IF(#REF!="Répartition_4_4","Ventilation_4_4",IF(#REF!="Répartition_6_2","Ventilation_6_2","""")))</f>
        <v>#REF!</v>
      </c>
    </row>
    <row r="25" spans="2:12" x14ac:dyDescent="0.2">
      <c r="B25" s="22" t="str">
        <f>IF(ISBLANK(Groupe1!B25),"",Groupe1!B25)</f>
        <v/>
      </c>
      <c r="C25" s="23" t="str">
        <f>IF(ISBLANK(Groupe1!C25),"",Groupe1!C25)</f>
        <v/>
      </c>
      <c r="D25" s="27" t="str">
        <f>IF(ISBLANK(Groupe1!D25),"",Groupe1!D25)</f>
        <v/>
      </c>
      <c r="E25" s="30" t="str">
        <f>IF(ISBLANK(Groupe1!Y25),"",Groupe1!Y25)</f>
        <v/>
      </c>
      <c r="J25" s="17" t="e">
        <f>IF(#REF!="Répartition_2_6","Ventilation_2_6",IF(#REF!="Répartition_4_4","Ventilation_4_4",IF(#REF!="Répartition_6_2","Ventilation_6_2","""")))</f>
        <v>#REF!</v>
      </c>
      <c r="K25" s="17" t="e">
        <f>IF(#REF!="Répartition_2_6","Ventilation_2_6",IF(#REF!="Répartition_4_4","Ventilation_4_4",IF(#REF!="Répartition_6_2","Ventilation_6_2","""")))</f>
        <v>#REF!</v>
      </c>
      <c r="L25" t="e">
        <f>IF(#REF!="Répartition_2_6","Ventilation_2_6",IF(#REF!="Répartition_4_4","Ventilation_4_4",IF(#REF!="Répartition_6_2","Ventilation_6_2","""")))</f>
        <v>#REF!</v>
      </c>
    </row>
    <row r="26" spans="2:12" x14ac:dyDescent="0.2">
      <c r="B26" s="22" t="str">
        <f>IF(ISBLANK(Groupe1!B26),"",Groupe1!B26)</f>
        <v/>
      </c>
      <c r="C26" s="23" t="str">
        <f>IF(ISBLANK(Groupe1!C26),"",Groupe1!C26)</f>
        <v/>
      </c>
      <c r="D26" s="27" t="str">
        <f>IF(ISBLANK(Groupe1!D26),"",Groupe1!D26)</f>
        <v/>
      </c>
      <c r="E26" s="30" t="str">
        <f>IF(ISBLANK(Groupe1!Y26),"",Groupe1!Y26)</f>
        <v/>
      </c>
      <c r="J26" s="17" t="e">
        <f>IF(#REF!="Répartition_2_6","Ventilation_2_6",IF(#REF!="Répartition_4_4","Ventilation_4_4",IF(#REF!="Répartition_6_2","Ventilation_6_2","""")))</f>
        <v>#REF!</v>
      </c>
      <c r="K26" s="17" t="e">
        <f>IF(#REF!="Répartition_2_6","Ventilation_2_6",IF(#REF!="Répartition_4_4","Ventilation_4_4",IF(#REF!="Répartition_6_2","Ventilation_6_2","""")))</f>
        <v>#REF!</v>
      </c>
      <c r="L26" t="e">
        <f>IF(#REF!="Répartition_2_6","Ventilation_2_6",IF(#REF!="Répartition_4_4","Ventilation_4_4",IF(#REF!="Répartition_6_2","Ventilation_6_2","""")))</f>
        <v>#REF!</v>
      </c>
    </row>
    <row r="27" spans="2:12" x14ac:dyDescent="0.2">
      <c r="B27" s="22" t="str">
        <f>IF(ISBLANK(Groupe1!B27),"",Groupe1!B27)</f>
        <v/>
      </c>
      <c r="C27" s="23" t="str">
        <f>IF(ISBLANK(Groupe1!C27),"",Groupe1!C27)</f>
        <v/>
      </c>
      <c r="D27" s="27" t="str">
        <f>IF(ISBLANK(Groupe1!D27),"",Groupe1!D27)</f>
        <v/>
      </c>
      <c r="E27" s="30" t="str">
        <f>IF(ISBLANK(Groupe1!Y27),"",Groupe1!Y27)</f>
        <v/>
      </c>
      <c r="J27" s="17" t="e">
        <f>IF(#REF!="Répartition_2_6","Ventilation_2_6",IF(#REF!="Répartition_4_4","Ventilation_4_4",IF(#REF!="Répartition_6_2","Ventilation_6_2","""")))</f>
        <v>#REF!</v>
      </c>
      <c r="K27" s="17" t="e">
        <f>IF(#REF!="Répartition_2_6","Ventilation_2_6",IF(#REF!="Répartition_4_4","Ventilation_4_4",IF(#REF!="Répartition_6_2","Ventilation_6_2","""")))</f>
        <v>#REF!</v>
      </c>
      <c r="L27" t="e">
        <f>IF(#REF!="Répartition_2_6","Ventilation_2_6",IF(#REF!="Répartition_4_4","Ventilation_4_4",IF(#REF!="Répartition_6_2","Ventilation_6_2","""")))</f>
        <v>#REF!</v>
      </c>
    </row>
    <row r="28" spans="2:12" x14ac:dyDescent="0.2">
      <c r="B28" s="22" t="str">
        <f>IF(ISBLANK(Groupe1!B28),"",Groupe1!B28)</f>
        <v/>
      </c>
      <c r="C28" s="23" t="str">
        <f>IF(ISBLANK(Groupe1!C28),"",Groupe1!C28)</f>
        <v/>
      </c>
      <c r="D28" s="27" t="str">
        <f>IF(ISBLANK(Groupe1!D28),"",Groupe1!D28)</f>
        <v/>
      </c>
      <c r="E28" s="30" t="str">
        <f>IF(ISBLANK(Groupe1!Y28),"",Groupe1!Y28)</f>
        <v/>
      </c>
      <c r="J28" s="17" t="e">
        <f>IF(#REF!="Répartition_2_6","Ventilation_2_6",IF(#REF!="Répartition_4_4","Ventilation_4_4",IF(#REF!="Répartition_6_2","Ventilation_6_2","""")))</f>
        <v>#REF!</v>
      </c>
      <c r="K28" s="17" t="e">
        <f>IF(#REF!="Répartition_2_6","Ventilation_2_6",IF(#REF!="Répartition_4_4","Ventilation_4_4",IF(#REF!="Répartition_6_2","Ventilation_6_2","""")))</f>
        <v>#REF!</v>
      </c>
      <c r="L28" t="e">
        <f>IF(#REF!="Répartition_2_6","Ventilation_2_6",IF(#REF!="Répartition_4_4","Ventilation_4_4",IF(#REF!="Répartition_6_2","Ventilation_6_2","""")))</f>
        <v>#REF!</v>
      </c>
    </row>
    <row r="29" spans="2:12" x14ac:dyDescent="0.2">
      <c r="B29" s="22" t="str">
        <f>IF(ISBLANK(Groupe1!B29),"",Groupe1!B29)</f>
        <v/>
      </c>
      <c r="C29" s="23" t="str">
        <f>IF(ISBLANK(Groupe1!C29),"",Groupe1!C29)</f>
        <v/>
      </c>
      <c r="D29" s="27" t="str">
        <f>IF(ISBLANK(Groupe1!D29),"",Groupe1!D29)</f>
        <v/>
      </c>
      <c r="E29" s="30" t="str">
        <f>IF(ISBLANK(Groupe1!Y29),"",Groupe1!Y29)</f>
        <v/>
      </c>
      <c r="J29" s="17" t="e">
        <f>IF(#REF!="Répartition_2_6","Ventilation_2_6",IF(#REF!="Répartition_4_4","Ventilation_4_4",IF(#REF!="Répartition_6_2","Ventilation_6_2","""")))</f>
        <v>#REF!</v>
      </c>
      <c r="K29" s="17" t="e">
        <f>IF(#REF!="Répartition_2_6","Ventilation_2_6",IF(#REF!="Répartition_4_4","Ventilation_4_4",IF(#REF!="Répartition_6_2","Ventilation_6_2","""")))</f>
        <v>#REF!</v>
      </c>
      <c r="L29" t="e">
        <f>IF(#REF!="Répartition_2_6","Ventilation_2_6",IF(#REF!="Répartition_4_4","Ventilation_4_4",IF(#REF!="Répartition_6_2","Ventilation_6_2","""")))</f>
        <v>#REF!</v>
      </c>
    </row>
    <row r="30" spans="2:12" x14ac:dyDescent="0.2">
      <c r="B30" s="22" t="str">
        <f>IF(ISBLANK(Groupe1!B30),"",Groupe1!B30)</f>
        <v/>
      </c>
      <c r="C30" s="23" t="str">
        <f>IF(ISBLANK(Groupe1!C30),"",Groupe1!C30)</f>
        <v/>
      </c>
      <c r="D30" s="27" t="str">
        <f>IF(ISBLANK(Groupe1!D30),"",Groupe1!D30)</f>
        <v/>
      </c>
      <c r="E30" s="30" t="str">
        <f>IF(ISBLANK(Groupe1!Y30),"",Groupe1!Y30)</f>
        <v/>
      </c>
      <c r="J30" s="17" t="e">
        <f>IF(#REF!="Répartition_2_6","Ventilation_2_6",IF(#REF!="Répartition_4_4","Ventilation_4_4",IF(#REF!="Répartition_6_2","Ventilation_6_2","""")))</f>
        <v>#REF!</v>
      </c>
      <c r="K30" s="17" t="e">
        <f>IF(#REF!="Répartition_2_6","Ventilation_2_6",IF(#REF!="Répartition_4_4","Ventilation_4_4",IF(#REF!="Répartition_6_2","Ventilation_6_2","""")))</f>
        <v>#REF!</v>
      </c>
      <c r="L30" t="e">
        <f>IF(#REF!="Répartition_2_6","Ventilation_2_6",IF(#REF!="Répartition_4_4","Ventilation_4_4",IF(#REF!="Répartition_6_2","Ventilation_6_2","""")))</f>
        <v>#REF!</v>
      </c>
    </row>
    <row r="31" spans="2:12" x14ac:dyDescent="0.2">
      <c r="B31" s="22" t="str">
        <f>IF(ISBLANK(Groupe1!B31),"",Groupe1!B31)</f>
        <v/>
      </c>
      <c r="C31" s="23" t="str">
        <f>IF(ISBLANK(Groupe1!C31),"",Groupe1!C31)</f>
        <v/>
      </c>
      <c r="D31" s="27" t="str">
        <f>IF(ISBLANK(Groupe1!D31),"",Groupe1!D31)</f>
        <v/>
      </c>
      <c r="E31" s="30" t="str">
        <f>IF(ISBLANK(Groupe1!Y31),"",Groupe1!Y31)</f>
        <v/>
      </c>
      <c r="J31" s="17" t="e">
        <f>IF(#REF!="Répartition_2_6","Ventilation_2_6",IF(#REF!="Répartition_4_4","Ventilation_4_4",IF(#REF!="Répartition_6_2","Ventilation_6_2","""")))</f>
        <v>#REF!</v>
      </c>
      <c r="K31" s="17" t="e">
        <f>IF(#REF!="Répartition_2_6","Ventilation_2_6",IF(#REF!="Répartition_4_4","Ventilation_4_4",IF(#REF!="Répartition_6_2","Ventilation_6_2","""")))</f>
        <v>#REF!</v>
      </c>
      <c r="L31" t="e">
        <f>IF(#REF!="Répartition_2_6","Ventilation_2_6",IF(#REF!="Répartition_4_4","Ventilation_4_4",IF(#REF!="Répartition_6_2","Ventilation_6_2","""")))</f>
        <v>#REF!</v>
      </c>
    </row>
    <row r="32" spans="2:12" x14ac:dyDescent="0.2">
      <c r="B32" s="22" t="str">
        <f>IF(ISBLANK(Groupe1!B32),"",Groupe1!B32)</f>
        <v/>
      </c>
      <c r="C32" s="23" t="str">
        <f>IF(ISBLANK(Groupe1!C32),"",Groupe1!C32)</f>
        <v/>
      </c>
      <c r="D32" s="27" t="str">
        <f>IF(ISBLANK(Groupe1!D32),"",Groupe1!D32)</f>
        <v/>
      </c>
      <c r="E32" s="30" t="str">
        <f>IF(ISBLANK(Groupe1!Y32),"",Groupe1!Y32)</f>
        <v/>
      </c>
      <c r="J32" s="17" t="e">
        <f>IF(#REF!="Répartition_2_6","Ventilation_2_6",IF(#REF!="Répartition_4_4","Ventilation_4_4",IF(#REF!="Répartition_6_2","Ventilation_6_2","""")))</f>
        <v>#REF!</v>
      </c>
      <c r="K32" s="17" t="e">
        <f>IF(#REF!="Répartition_2_6","Ventilation_2_6",IF(#REF!="Répartition_4_4","Ventilation_4_4",IF(#REF!="Répartition_6_2","Ventilation_6_2","""")))</f>
        <v>#REF!</v>
      </c>
      <c r="L32" t="e">
        <f>IF(#REF!="Répartition_2_6","Ventilation_2_6",IF(#REF!="Répartition_4_4","Ventilation_4_4",IF(#REF!="Répartition_6_2","Ventilation_6_2","""")))</f>
        <v>#REF!</v>
      </c>
    </row>
    <row r="33" spans="2:12" x14ac:dyDescent="0.2">
      <c r="B33" s="22" t="str">
        <f>IF(ISBLANK(Groupe1!B33),"",Groupe1!B33)</f>
        <v/>
      </c>
      <c r="C33" s="23" t="str">
        <f>IF(ISBLANK(Groupe1!C33),"",Groupe1!C33)</f>
        <v/>
      </c>
      <c r="D33" s="27" t="str">
        <f>IF(ISBLANK(Groupe1!D33),"",Groupe1!D33)</f>
        <v/>
      </c>
      <c r="E33" s="30" t="str">
        <f>IF(ISBLANK(Groupe1!Y33),"",Groupe1!Y33)</f>
        <v/>
      </c>
      <c r="J33" s="17" t="e">
        <f>IF(#REF!="Répartition_2_6","Ventilation_2_6",IF(#REF!="Répartition_4_4","Ventilation_4_4",IF(#REF!="Répartition_6_2","Ventilation_6_2","""")))</f>
        <v>#REF!</v>
      </c>
      <c r="K33" s="17" t="e">
        <f>IF(#REF!="Répartition_2_6","Ventilation_2_6",IF(#REF!="Répartition_4_4","Ventilation_4_4",IF(#REF!="Répartition_6_2","Ventilation_6_2","""")))</f>
        <v>#REF!</v>
      </c>
      <c r="L33" t="e">
        <f>IF(#REF!="Répartition_2_6","Ventilation_2_6",IF(#REF!="Répartition_4_4","Ventilation_4_4",IF(#REF!="Répartition_6_2","Ventilation_6_2","""")))</f>
        <v>#REF!</v>
      </c>
    </row>
    <row r="34" spans="2:12" x14ac:dyDescent="0.2">
      <c r="B34" s="22" t="str">
        <f>IF(ISBLANK(Groupe1!B34),"",Groupe1!B34)</f>
        <v/>
      </c>
      <c r="C34" s="23" t="str">
        <f>IF(ISBLANK(Groupe1!C34),"",Groupe1!C34)</f>
        <v/>
      </c>
      <c r="D34" s="27" t="str">
        <f>IF(ISBLANK(Groupe1!D34),"",Groupe1!D34)</f>
        <v/>
      </c>
      <c r="E34" s="30" t="str">
        <f>IF(ISBLANK(Groupe1!Y34),"",Groupe1!Y34)</f>
        <v/>
      </c>
      <c r="J34" s="17" t="e">
        <f>IF(#REF!="Répartition_2_6","Ventilation_2_6",IF(#REF!="Répartition_4_4","Ventilation_4_4",IF(#REF!="Répartition_6_2","Ventilation_6_2","""")))</f>
        <v>#REF!</v>
      </c>
      <c r="K34" s="17" t="e">
        <f>IF(#REF!="Répartition_2_6","Ventilation_2_6",IF(#REF!="Répartition_4_4","Ventilation_4_4",IF(#REF!="Répartition_6_2","Ventilation_6_2","""")))</f>
        <v>#REF!</v>
      </c>
      <c r="L34" t="e">
        <f>IF(#REF!="Répartition_2_6","Ventilation_2_6",IF(#REF!="Répartition_4_4","Ventilation_4_4",IF(#REF!="Répartition_6_2","Ventilation_6_2","""")))</f>
        <v>#REF!</v>
      </c>
    </row>
    <row r="35" spans="2:12" x14ac:dyDescent="0.2">
      <c r="B35" s="22" t="str">
        <f>IF(ISBLANK(Groupe1!B35),"",Groupe1!B35)</f>
        <v/>
      </c>
      <c r="C35" s="23" t="str">
        <f>IF(ISBLANK(Groupe1!C35),"",Groupe1!C35)</f>
        <v/>
      </c>
      <c r="D35" s="27" t="str">
        <f>IF(ISBLANK(Groupe1!D35),"",Groupe1!D35)</f>
        <v/>
      </c>
      <c r="E35" s="30" t="str">
        <f>IF(ISBLANK(Groupe1!Y35),"",Groupe1!Y35)</f>
        <v/>
      </c>
      <c r="J35" s="17" t="e">
        <f>IF(#REF!="Répartition_2_6","Ventilation_2_6",IF(#REF!="Répartition_4_4","Ventilation_4_4",IF(#REF!="Répartition_6_2","Ventilation_6_2","""")))</f>
        <v>#REF!</v>
      </c>
      <c r="K35" s="17" t="e">
        <f>IF(#REF!="Répartition_2_6","Ventilation_2_6",IF(#REF!="Répartition_4_4","Ventilation_4_4",IF(#REF!="Répartition_6_2","Ventilation_6_2","""")))</f>
        <v>#REF!</v>
      </c>
      <c r="L35" t="e">
        <f>IF(#REF!="Répartition_2_6","Ventilation_2_6",IF(#REF!="Répartition_4_4","Ventilation_4_4",IF(#REF!="Répartition_6_2","Ventilation_6_2","""")))</f>
        <v>#REF!</v>
      </c>
    </row>
    <row r="36" spans="2:12" x14ac:dyDescent="0.2">
      <c r="B36" s="22" t="str">
        <f>IF(ISBLANK(Groupe1!B36),"",Groupe1!B36)</f>
        <v/>
      </c>
      <c r="C36" s="23" t="str">
        <f>IF(ISBLANK(Groupe1!C36),"",Groupe1!C36)</f>
        <v/>
      </c>
      <c r="D36" s="27" t="str">
        <f>IF(ISBLANK(Groupe1!D36),"",Groupe1!D36)</f>
        <v/>
      </c>
      <c r="E36" s="30" t="str">
        <f>IF(ISBLANK(Groupe1!Y36),"",Groupe1!Y36)</f>
        <v/>
      </c>
      <c r="J36" s="17" t="e">
        <f>IF(#REF!="Répartition_2_6","Ventilation_2_6",IF(#REF!="Répartition_4_4","Ventilation_4_4",IF(#REF!="Répartition_6_2","Ventilation_6_2","""")))</f>
        <v>#REF!</v>
      </c>
      <c r="K36" s="17" t="e">
        <f>IF(#REF!="Répartition_2_6","Ventilation_2_6",IF(#REF!="Répartition_4_4","Ventilation_4_4",IF(#REF!="Répartition_6_2","Ventilation_6_2","""")))</f>
        <v>#REF!</v>
      </c>
      <c r="L36" t="e">
        <f>IF(#REF!="Répartition_2_6","Ventilation_2_6",IF(#REF!="Répartition_4_4","Ventilation_4_4",IF(#REF!="Répartition_6_2","Ventilation_6_2","""")))</f>
        <v>#REF!</v>
      </c>
    </row>
    <row r="37" spans="2:12" x14ac:dyDescent="0.2">
      <c r="B37" s="22" t="str">
        <f>IF(ISBLANK(Groupe1!B37),"",Groupe1!B37)</f>
        <v/>
      </c>
      <c r="C37" s="23" t="str">
        <f>IF(ISBLANK(Groupe1!C37),"",Groupe1!C37)</f>
        <v/>
      </c>
      <c r="D37" s="27" t="str">
        <f>IF(ISBLANK(Groupe1!D37),"",Groupe1!D37)</f>
        <v/>
      </c>
      <c r="E37" s="30" t="str">
        <f>IF(ISBLANK(Groupe1!Y37),"",Groupe1!Y37)</f>
        <v/>
      </c>
      <c r="J37" s="17" t="e">
        <f>IF(#REF!="Répartition_2_6","Ventilation_2_6",IF(#REF!="Répartition_4_4","Ventilation_4_4",IF(#REF!="Répartition_6_2","Ventilation_6_2","""")))</f>
        <v>#REF!</v>
      </c>
      <c r="K37" s="17" t="e">
        <f>IF(#REF!="Répartition_2_6","Ventilation_2_6",IF(#REF!="Répartition_4_4","Ventilation_4_4",IF(#REF!="Répartition_6_2","Ventilation_6_2","""")))</f>
        <v>#REF!</v>
      </c>
      <c r="L37" t="e">
        <f>IF(#REF!="Répartition_2_6","Ventilation_2_6",IF(#REF!="Répartition_4_4","Ventilation_4_4",IF(#REF!="Répartition_6_2","Ventilation_6_2","""")))</f>
        <v>#REF!</v>
      </c>
    </row>
    <row r="38" spans="2:12" x14ac:dyDescent="0.2">
      <c r="B38" s="22" t="str">
        <f>IF(ISBLANK(Groupe1!B38),"",Groupe1!B38)</f>
        <v/>
      </c>
      <c r="C38" s="23" t="str">
        <f>IF(ISBLANK(Groupe1!C38),"",Groupe1!C38)</f>
        <v/>
      </c>
      <c r="D38" s="27" t="str">
        <f>IF(ISBLANK(Groupe1!D38),"",Groupe1!D38)</f>
        <v/>
      </c>
      <c r="E38" s="30" t="str">
        <f>IF(ISBLANK(Groupe1!Y38),"",Groupe1!Y38)</f>
        <v/>
      </c>
      <c r="J38" s="17" t="e">
        <f>IF(#REF!="Répartition_2_6","Ventilation_2_6",IF(#REF!="Répartition_4_4","Ventilation_4_4",IF(#REF!="Répartition_6_2","Ventilation_6_2","""")))</f>
        <v>#REF!</v>
      </c>
      <c r="K38" s="17" t="e">
        <f>IF(#REF!="Répartition_2_6","Ventilation_2_6",IF(#REF!="Répartition_4_4","Ventilation_4_4",IF(#REF!="Répartition_6_2","Ventilation_6_2","""")))</f>
        <v>#REF!</v>
      </c>
      <c r="L38" t="e">
        <f>IF(#REF!="Répartition_2_6","Ventilation_2_6",IF(#REF!="Répartition_4_4","Ventilation_4_4",IF(#REF!="Répartition_6_2","Ventilation_6_2","""")))</f>
        <v>#REF!</v>
      </c>
    </row>
    <row r="39" spans="2:12" x14ac:dyDescent="0.2">
      <c r="B39" s="22" t="str">
        <f>IF(ISBLANK(Groupe1!B39),"",Groupe1!B39)</f>
        <v/>
      </c>
      <c r="C39" s="23" t="str">
        <f>IF(ISBLANK(Groupe1!C39),"",Groupe1!C39)</f>
        <v/>
      </c>
      <c r="D39" s="27" t="str">
        <f>IF(ISBLANK(Groupe1!D39),"",Groupe1!D39)</f>
        <v/>
      </c>
      <c r="E39" s="30" t="str">
        <f>IF(ISBLANK(Groupe1!Y39),"",Groupe1!Y39)</f>
        <v/>
      </c>
      <c r="J39" s="17" t="e">
        <f>IF(#REF!="Répartition_2_6","Ventilation_2_6",IF(#REF!="Répartition_4_4","Ventilation_4_4",IF(#REF!="Répartition_6_2","Ventilation_6_2","""")))</f>
        <v>#REF!</v>
      </c>
      <c r="K39" s="17" t="e">
        <f>IF(#REF!="Répartition_2_6","Ventilation_2_6",IF(#REF!="Répartition_4_4","Ventilation_4_4",IF(#REF!="Répartition_6_2","Ventilation_6_2","""")))</f>
        <v>#REF!</v>
      </c>
      <c r="L39" t="e">
        <f>IF(#REF!="Répartition_2_6","Ventilation_2_6",IF(#REF!="Répartition_4_4","Ventilation_4_4",IF(#REF!="Répartition_6_2","Ventilation_6_2","""")))</f>
        <v>#REF!</v>
      </c>
    </row>
    <row r="40" spans="2:12" x14ac:dyDescent="0.2">
      <c r="B40" s="22" t="str">
        <f>IF(ISBLANK(Groupe1!B40),"",Groupe1!B40)</f>
        <v/>
      </c>
      <c r="C40" s="23" t="str">
        <f>IF(ISBLANK(Groupe1!C40),"",Groupe1!C40)</f>
        <v/>
      </c>
      <c r="D40" s="27" t="str">
        <f>IF(ISBLANK(Groupe1!D40),"",Groupe1!D40)</f>
        <v/>
      </c>
      <c r="E40" s="30" t="str">
        <f>IF(ISBLANK(Groupe1!Y40),"",Groupe1!Y40)</f>
        <v/>
      </c>
      <c r="J40" s="17" t="e">
        <f>IF(#REF!="Répartition_2_6","Ventilation_2_6",IF(#REF!="Répartition_4_4","Ventilation_4_4",IF(#REF!="Répartition_6_2","Ventilation_6_2","""")))</f>
        <v>#REF!</v>
      </c>
      <c r="K40" s="17" t="e">
        <f>IF(#REF!="Répartition_2_6","Ventilation_2_6",IF(#REF!="Répartition_4_4","Ventilation_4_4",IF(#REF!="Répartition_6_2","Ventilation_6_2","""")))</f>
        <v>#REF!</v>
      </c>
      <c r="L40" t="e">
        <f>IF(#REF!="Répartition_2_6","Ventilation_2_6",IF(#REF!="Répartition_4_4","Ventilation_4_4",IF(#REF!="Répartition_6_2","Ventilation_6_2","""")))</f>
        <v>#REF!</v>
      </c>
    </row>
    <row r="41" spans="2:12" x14ac:dyDescent="0.2">
      <c r="B41" s="22" t="str">
        <f>IF(ISBLANK(Groupe1!B41),"",Groupe1!B41)</f>
        <v/>
      </c>
      <c r="C41" s="23" t="str">
        <f>IF(ISBLANK(Groupe1!C41),"",Groupe1!C41)</f>
        <v/>
      </c>
      <c r="D41" s="27" t="str">
        <f>IF(ISBLANK(Groupe1!D41),"",Groupe1!D41)</f>
        <v/>
      </c>
      <c r="E41" s="30" t="str">
        <f>IF(ISBLANK(Groupe1!Y41),"",Groupe1!Y41)</f>
        <v/>
      </c>
      <c r="J41" s="17" t="e">
        <f>IF(#REF!="Répartition_2_6","Ventilation_2_6",IF(#REF!="Répartition_4_4","Ventilation_4_4",IF(#REF!="Répartition_6_2","Ventilation_6_2","""")))</f>
        <v>#REF!</v>
      </c>
      <c r="K41" s="17" t="e">
        <f>IF(#REF!="Répartition_2_6","Ventilation_2_6",IF(#REF!="Répartition_4_4","Ventilation_4_4",IF(#REF!="Répartition_6_2","Ventilation_6_2","""")))</f>
        <v>#REF!</v>
      </c>
      <c r="L41" t="e">
        <f>IF(#REF!="Répartition_2_6","Ventilation_2_6",IF(#REF!="Répartition_4_4","Ventilation_4_4",IF(#REF!="Répartition_6_2","Ventilation_6_2","""")))</f>
        <v>#REF!</v>
      </c>
    </row>
    <row r="42" spans="2:12" x14ac:dyDescent="0.2">
      <c r="B42" s="22" t="str">
        <f>IF(ISBLANK(Groupe1!B42),"",Groupe1!B42)</f>
        <v/>
      </c>
      <c r="C42" s="23" t="str">
        <f>IF(ISBLANK(Groupe1!C42),"",Groupe1!C42)</f>
        <v/>
      </c>
      <c r="D42" s="27" t="str">
        <f>IF(ISBLANK(Groupe1!D42),"",Groupe1!D42)</f>
        <v/>
      </c>
      <c r="E42" s="30" t="str">
        <f>IF(ISBLANK(Groupe1!Y42),"",Groupe1!Y42)</f>
        <v/>
      </c>
      <c r="J42" s="17" t="e">
        <f>IF(#REF!="Répartition_2_6","Ventilation_2_6",IF(#REF!="Répartition_4_4","Ventilation_4_4",IF(#REF!="Répartition_6_2","Ventilation_6_2","""")))</f>
        <v>#REF!</v>
      </c>
      <c r="K42" s="17" t="e">
        <f>IF(#REF!="Répartition_2_6","Ventilation_2_6",IF(#REF!="Répartition_4_4","Ventilation_4_4",IF(#REF!="Répartition_6_2","Ventilation_6_2","""")))</f>
        <v>#REF!</v>
      </c>
      <c r="L42" t="e">
        <f>IF(#REF!="Répartition_2_6","Ventilation_2_6",IF(#REF!="Répartition_4_4","Ventilation_4_4",IF(#REF!="Répartition_6_2","Ventilation_6_2","""")))</f>
        <v>#REF!</v>
      </c>
    </row>
    <row r="43" spans="2:12" x14ac:dyDescent="0.2">
      <c r="B43" s="22" t="str">
        <f>IF(ISBLANK(Groupe1!B43),"",Groupe1!B43)</f>
        <v/>
      </c>
      <c r="C43" s="23" t="str">
        <f>IF(ISBLANK(Groupe1!C43),"",Groupe1!C43)</f>
        <v/>
      </c>
      <c r="D43" s="27" t="str">
        <f>IF(ISBLANK(Groupe1!D43),"",Groupe1!D43)</f>
        <v/>
      </c>
      <c r="E43" s="30" t="str">
        <f>IF(ISBLANK(Groupe1!Y43),"",Groupe1!Y43)</f>
        <v/>
      </c>
      <c r="J43" s="17" t="e">
        <f>IF(#REF!="Répartition_2_6","Ventilation_2_6",IF(#REF!="Répartition_4_4","Ventilation_4_4",IF(#REF!="Répartition_6_2","Ventilation_6_2","""")))</f>
        <v>#REF!</v>
      </c>
      <c r="K43" s="17" t="e">
        <f>IF(#REF!="Répartition_2_6","Ventilation_2_6",IF(#REF!="Répartition_4_4","Ventilation_4_4",IF(#REF!="Répartition_6_2","Ventilation_6_2","""")))</f>
        <v>#REF!</v>
      </c>
      <c r="L43" t="e">
        <f>IF(#REF!="Répartition_2_6","Ventilation_2_6",IF(#REF!="Répartition_4_4","Ventilation_4_4",IF(#REF!="Répartition_6_2","Ventilation_6_2","""")))</f>
        <v>#REF!</v>
      </c>
    </row>
    <row r="44" spans="2:12" x14ac:dyDescent="0.2">
      <c r="B44" s="22" t="str">
        <f>IF(ISBLANK(Groupe1!B44),"",Groupe1!B44)</f>
        <v/>
      </c>
      <c r="C44" s="23" t="str">
        <f>IF(ISBLANK(Groupe1!C44),"",Groupe1!C44)</f>
        <v/>
      </c>
      <c r="D44" s="27" t="str">
        <f>IF(ISBLANK(Groupe1!D44),"",Groupe1!D44)</f>
        <v/>
      </c>
      <c r="E44" s="30" t="str">
        <f>IF(ISBLANK(Groupe1!Y44),"",Groupe1!Y44)</f>
        <v/>
      </c>
      <c r="J44" s="17" t="e">
        <f>IF(#REF!="Répartition_2_6","Ventilation_2_6",IF(#REF!="Répartition_4_4","Ventilation_4_4",IF(#REF!="Répartition_6_2","Ventilation_6_2","""")))</f>
        <v>#REF!</v>
      </c>
      <c r="K44" s="17" t="e">
        <f>IF(#REF!="Répartition_2_6","Ventilation_2_6",IF(#REF!="Répartition_4_4","Ventilation_4_4",IF(#REF!="Répartition_6_2","Ventilation_6_2","""")))</f>
        <v>#REF!</v>
      </c>
      <c r="L44" t="e">
        <f>IF(#REF!="Répartition_2_6","Ventilation_2_6",IF(#REF!="Répartition_4_4","Ventilation_4_4",IF(#REF!="Répartition_6_2","Ventilation_6_2","""")))</f>
        <v>#REF!</v>
      </c>
    </row>
    <row r="45" spans="2:12" x14ac:dyDescent="0.2">
      <c r="B45" s="22" t="str">
        <f>IF(ISBLANK(Groupe1!B45),"",Groupe1!B45)</f>
        <v/>
      </c>
      <c r="C45" s="23" t="str">
        <f>IF(ISBLANK(Groupe1!C45),"",Groupe1!C45)</f>
        <v/>
      </c>
      <c r="D45" s="27" t="str">
        <f>IF(ISBLANK(Groupe1!D45),"",Groupe1!D45)</f>
        <v/>
      </c>
      <c r="E45" s="30" t="str">
        <f>IF(ISBLANK(Groupe1!Y45),"",Groupe1!Y45)</f>
        <v/>
      </c>
      <c r="J45" s="17" t="e">
        <f>IF(#REF!="Répartition_2_6","Ventilation_2_6",IF(#REF!="Répartition_4_4","Ventilation_4_4",IF(#REF!="Répartition_6_2","Ventilation_6_2","""")))</f>
        <v>#REF!</v>
      </c>
      <c r="K45" s="17" t="e">
        <f>IF(#REF!="Répartition_2_6","Ventilation_2_6",IF(#REF!="Répartition_4_4","Ventilation_4_4",IF(#REF!="Répartition_6_2","Ventilation_6_2","""")))</f>
        <v>#REF!</v>
      </c>
      <c r="L45" t="e">
        <f>IF(#REF!="Répartition_2_6","Ventilation_2_6",IF(#REF!="Répartition_4_4","Ventilation_4_4",IF(#REF!="Répartition_6_2","Ventilation_6_2","""")))</f>
        <v>#REF!</v>
      </c>
    </row>
    <row r="46" spans="2:12" x14ac:dyDescent="0.2">
      <c r="B46" s="22" t="str">
        <f>IF(ISBLANK(Groupe1!B46),"",Groupe1!B46)</f>
        <v/>
      </c>
      <c r="C46" s="23" t="str">
        <f>IF(ISBLANK(Groupe1!C46),"",Groupe1!C46)</f>
        <v/>
      </c>
      <c r="D46" s="27" t="str">
        <f>IF(ISBLANK(Groupe1!D46),"",Groupe1!D46)</f>
        <v/>
      </c>
      <c r="E46" s="30" t="str">
        <f>IF(ISBLANK(Groupe1!Y46),"",Groupe1!Y46)</f>
        <v/>
      </c>
      <c r="J46" s="17" t="e">
        <f>IF(#REF!="Répartition_2_6","Ventilation_2_6",IF(#REF!="Répartition_4_4","Ventilation_4_4",IF(#REF!="Répartition_6_2","Ventilation_6_2","""")))</f>
        <v>#REF!</v>
      </c>
      <c r="K46" s="17" t="e">
        <f>IF(#REF!="Répartition_2_6","Ventilation_2_6",IF(#REF!="Répartition_4_4","Ventilation_4_4",IF(#REF!="Répartition_6_2","Ventilation_6_2","""")))</f>
        <v>#REF!</v>
      </c>
      <c r="L46" t="e">
        <f>IF(#REF!="Répartition_2_6","Ventilation_2_6",IF(#REF!="Répartition_4_4","Ventilation_4_4",IF(#REF!="Répartition_6_2","Ventilation_6_2","""")))</f>
        <v>#REF!</v>
      </c>
    </row>
    <row r="47" spans="2:12" x14ac:dyDescent="0.2">
      <c r="B47" s="22" t="str">
        <f>IF(ISBLANK(Groupe1!B47),"",Groupe1!B47)</f>
        <v/>
      </c>
      <c r="C47" s="23" t="str">
        <f>IF(ISBLANK(Groupe1!C47),"",Groupe1!C47)</f>
        <v/>
      </c>
      <c r="D47" s="27" t="str">
        <f>IF(ISBLANK(Groupe1!D47),"",Groupe1!D47)</f>
        <v/>
      </c>
      <c r="E47" s="30" t="str">
        <f>IF(ISBLANK(Groupe1!Y47),"",Groupe1!Y47)</f>
        <v/>
      </c>
      <c r="J47" s="17" t="e">
        <f>IF(#REF!="Répartition_2_6","Ventilation_2_6",IF(#REF!="Répartition_4_4","Ventilation_4_4",IF(#REF!="Répartition_6_2","Ventilation_6_2","""")))</f>
        <v>#REF!</v>
      </c>
      <c r="K47" s="17" t="e">
        <f>IF(#REF!="Répartition_2_6","Ventilation_2_6",IF(#REF!="Répartition_4_4","Ventilation_4_4",IF(#REF!="Répartition_6_2","Ventilation_6_2","""")))</f>
        <v>#REF!</v>
      </c>
      <c r="L47" t="e">
        <f>IF(#REF!="Répartition_2_6","Ventilation_2_6",IF(#REF!="Répartition_4_4","Ventilation_4_4",IF(#REF!="Répartition_6_2","Ventilation_6_2","""")))</f>
        <v>#REF!</v>
      </c>
    </row>
    <row r="48" spans="2:12" x14ac:dyDescent="0.2">
      <c r="B48" s="22" t="str">
        <f>IF(ISBLANK(Groupe1!B48),"",Groupe1!B48)</f>
        <v/>
      </c>
      <c r="C48" s="23" t="str">
        <f>IF(ISBLANK(Groupe1!C48),"",Groupe1!C48)</f>
        <v/>
      </c>
      <c r="D48" s="27" t="str">
        <f>IF(ISBLANK(Groupe1!D48),"",Groupe1!D48)</f>
        <v/>
      </c>
      <c r="E48" s="30" t="str">
        <f>IF(ISBLANK(Groupe1!Y48),"",Groupe1!Y48)</f>
        <v/>
      </c>
      <c r="J48" s="17" t="e">
        <f>IF(#REF!="Répartition_2_6","Ventilation_2_6",IF(#REF!="Répartition_4_4","Ventilation_4_4",IF(#REF!="Répartition_6_2","Ventilation_6_2","""")))</f>
        <v>#REF!</v>
      </c>
      <c r="K48" s="17" t="e">
        <f>IF(#REF!="Répartition_2_6","Ventilation_2_6",IF(#REF!="Répartition_4_4","Ventilation_4_4",IF(#REF!="Répartition_6_2","Ventilation_6_2","""")))</f>
        <v>#REF!</v>
      </c>
      <c r="L48" t="e">
        <f>IF(#REF!="Répartition_2_6","Ventilation_2_6",IF(#REF!="Répartition_4_4","Ventilation_4_4",IF(#REF!="Répartition_6_2","Ventilation_6_2","""")))</f>
        <v>#REF!</v>
      </c>
    </row>
    <row r="49" spans="1:12" x14ac:dyDescent="0.2">
      <c r="B49" s="22" t="str">
        <f>IF(ISBLANK(Groupe1!B49),"",Groupe1!B49)</f>
        <v/>
      </c>
      <c r="C49" s="23" t="str">
        <f>IF(ISBLANK(Groupe1!C49),"",Groupe1!C49)</f>
        <v/>
      </c>
      <c r="D49" s="27" t="str">
        <f>IF(ISBLANK(Groupe1!D49),"",Groupe1!D49)</f>
        <v/>
      </c>
      <c r="E49" s="30" t="str">
        <f>IF(ISBLANK(Groupe1!Y49),"",Groupe1!Y49)</f>
        <v/>
      </c>
      <c r="J49" s="17" t="e">
        <f>IF(#REF!="Répartition_2_6","Ventilation_2_6",IF(#REF!="Répartition_4_4","Ventilation_4_4",IF(#REF!="Répartition_6_2","Ventilation_6_2","""")))</f>
        <v>#REF!</v>
      </c>
      <c r="K49" s="17" t="e">
        <f>IF(#REF!="Répartition_2_6","Ventilation_2_6",IF(#REF!="Répartition_4_4","Ventilation_4_4",IF(#REF!="Répartition_6_2","Ventilation_6_2","""")))</f>
        <v>#REF!</v>
      </c>
      <c r="L49" t="e">
        <f>IF(#REF!="Répartition_2_6","Ventilation_2_6",IF(#REF!="Répartition_4_4","Ventilation_4_4",IF(#REF!="Répartition_6_2","Ventilation_6_2","""")))</f>
        <v>#REF!</v>
      </c>
    </row>
    <row r="50" spans="1:12" x14ac:dyDescent="0.2">
      <c r="B50" s="22" t="str">
        <f>IF(ISBLANK(Groupe1!B50),"",Groupe1!B50)</f>
        <v/>
      </c>
      <c r="C50" s="23" t="str">
        <f>IF(ISBLANK(Groupe1!C50),"",Groupe1!C50)</f>
        <v/>
      </c>
      <c r="D50" s="27" t="str">
        <f>IF(ISBLANK(Groupe1!D50),"",Groupe1!D50)</f>
        <v/>
      </c>
      <c r="E50" s="30" t="str">
        <f>IF(ISBLANK(Groupe1!Y50),"",Groupe1!Y50)</f>
        <v/>
      </c>
      <c r="J50" s="17" t="e">
        <f>IF(#REF!="Répartition_2_6","Ventilation_2_6",IF(#REF!="Répartition_4_4","Ventilation_4_4",IF(#REF!="Répartition_6_2","Ventilation_6_2","""")))</f>
        <v>#REF!</v>
      </c>
      <c r="K50" s="17" t="e">
        <f>IF(#REF!="Répartition_2_6","Ventilation_2_6",IF(#REF!="Répartition_4_4","Ventilation_4_4",IF(#REF!="Répartition_6_2","Ventilation_6_2","""")))</f>
        <v>#REF!</v>
      </c>
      <c r="L50" t="e">
        <f>IF(#REF!="Répartition_2_6","Ventilation_2_6",IF(#REF!="Répartition_4_4","Ventilation_4_4",IF(#REF!="Répartition_6_2","Ventilation_6_2","""")))</f>
        <v>#REF!</v>
      </c>
    </row>
    <row r="51" spans="1:12" ht="17" thickBot="1" x14ac:dyDescent="0.25">
      <c r="B51" s="24" t="str">
        <f>IF(ISBLANK(Groupe1!B51),"",Groupe1!B51)</f>
        <v/>
      </c>
      <c r="C51" s="25" t="str">
        <f>IF(ISBLANK(Groupe1!C51),"",Groupe1!C51)</f>
        <v/>
      </c>
      <c r="D51" s="28" t="str">
        <f>IF(ISBLANK(Groupe1!D51),"",Groupe1!D51)</f>
        <v/>
      </c>
      <c r="E51" s="81" t="str">
        <f>IF(ISBLANK(Groupe1!Y51),"",Groupe1!Y51)</f>
        <v/>
      </c>
      <c r="J51" s="17" t="e">
        <f>IF(#REF!="Répartition_2_6","Ventilation_2_6",IF(#REF!="Répartition_4_4","Ventilation_4_4",IF(#REF!="Répartition_6_2","Ventilation_6_2","""")))</f>
        <v>#REF!</v>
      </c>
      <c r="K51" s="17" t="e">
        <f>IF(#REF!="Répartition_2_6","Ventilation_2_6",IF(#REF!="Répartition_4_4","Ventilation_4_4",IF(#REF!="Répartition_6_2","Ventilation_6_2","""")))</f>
        <v>#REF!</v>
      </c>
      <c r="L51" t="e">
        <f>IF(#REF!="Répartition_2_6","Ventilation_2_6",IF(#REF!="Répartition_4_4","Ventilation_4_4",IF(#REF!="Répartition_6_2","Ventilation_6_2","""")))</f>
        <v>#REF!</v>
      </c>
    </row>
    <row r="52" spans="1:12" x14ac:dyDescent="0.2">
      <c r="A52" s="121" t="s">
        <v>451</v>
      </c>
      <c r="B52" s="20" t="str">
        <f>IF(ISBLANK(Groupe2!B12),"",Groupe2!B12)</f>
        <v/>
      </c>
      <c r="C52" s="21" t="str">
        <f>IF(ISBLANK(Groupe2!C12),"",Groupe2!C12)</f>
        <v/>
      </c>
      <c r="D52" s="26" t="str">
        <f>IF(ISBLANK(Groupe2!D12),"",Groupe2!D12)</f>
        <v/>
      </c>
      <c r="E52" s="29" t="str">
        <f>IF(ISBLANK(Groupe2!Y12),"",Groupe2!Y12)</f>
        <v/>
      </c>
      <c r="J52" s="17"/>
      <c r="K52" s="17"/>
    </row>
    <row r="53" spans="1:12" x14ac:dyDescent="0.2">
      <c r="B53" s="22" t="str">
        <f>IF(ISBLANK(Groupe2!B13),"",Groupe2!B13)</f>
        <v/>
      </c>
      <c r="C53" s="23" t="str">
        <f>IF(ISBLANK(Groupe2!C13),"",Groupe2!C13)</f>
        <v/>
      </c>
      <c r="D53" s="27" t="str">
        <f>IF(ISBLANK(Groupe2!D13),"",Groupe2!D13)</f>
        <v/>
      </c>
      <c r="E53" s="30" t="str">
        <f>IF(ISBLANK(Groupe2!Y13),"",Groupe2!Y13)</f>
        <v/>
      </c>
    </row>
    <row r="54" spans="1:12" x14ac:dyDescent="0.2">
      <c r="B54" s="22" t="str">
        <f>IF(ISBLANK(Groupe2!B14),"",Groupe2!B14)</f>
        <v/>
      </c>
      <c r="C54" s="23" t="str">
        <f>IF(ISBLANK(Groupe2!C14),"",Groupe2!C14)</f>
        <v/>
      </c>
      <c r="D54" s="27" t="str">
        <f>IF(ISBLANK(Groupe2!D14),"",Groupe2!D14)</f>
        <v/>
      </c>
      <c r="E54" s="30" t="str">
        <f>IF(ISBLANK(Groupe2!Y14),"",Groupe2!Y14)</f>
        <v/>
      </c>
    </row>
    <row r="55" spans="1:12" x14ac:dyDescent="0.2">
      <c r="B55" s="22" t="str">
        <f>IF(ISBLANK(Groupe2!B15),"",Groupe2!B15)</f>
        <v/>
      </c>
      <c r="C55" s="23" t="str">
        <f>IF(ISBLANK(Groupe2!C15),"",Groupe2!C15)</f>
        <v/>
      </c>
      <c r="D55" s="27" t="str">
        <f>IF(ISBLANK(Groupe2!D15),"",Groupe2!D15)</f>
        <v/>
      </c>
      <c r="E55" s="30" t="str">
        <f>IF(ISBLANK(Groupe2!Y15),"",Groupe2!Y15)</f>
        <v/>
      </c>
    </row>
    <row r="56" spans="1:12" x14ac:dyDescent="0.2">
      <c r="B56" s="22" t="str">
        <f>IF(ISBLANK(Groupe2!B16),"",Groupe2!B16)</f>
        <v/>
      </c>
      <c r="C56" s="23" t="str">
        <f>IF(ISBLANK(Groupe2!C16),"",Groupe2!C16)</f>
        <v/>
      </c>
      <c r="D56" s="27" t="str">
        <f>IF(ISBLANK(Groupe2!D16),"",Groupe2!D16)</f>
        <v/>
      </c>
      <c r="E56" s="30" t="str">
        <f>IF(ISBLANK(Groupe2!Y16),"",Groupe2!Y16)</f>
        <v/>
      </c>
    </row>
    <row r="57" spans="1:12" x14ac:dyDescent="0.2">
      <c r="B57" s="22" t="str">
        <f>IF(ISBLANK(Groupe2!B17),"",Groupe2!B17)</f>
        <v/>
      </c>
      <c r="C57" s="23" t="str">
        <f>IF(ISBLANK(Groupe2!C17),"",Groupe2!C17)</f>
        <v/>
      </c>
      <c r="D57" s="27" t="str">
        <f>IF(ISBLANK(Groupe2!D17),"",Groupe2!D17)</f>
        <v/>
      </c>
      <c r="E57" s="30" t="str">
        <f>IF(ISBLANK(Groupe2!Y17),"",Groupe2!Y17)</f>
        <v/>
      </c>
    </row>
    <row r="58" spans="1:12" x14ac:dyDescent="0.2">
      <c r="B58" s="22" t="str">
        <f>IF(ISBLANK(Groupe2!B18),"",Groupe2!B18)</f>
        <v/>
      </c>
      <c r="C58" s="23" t="str">
        <f>IF(ISBLANK(Groupe2!C18),"",Groupe2!C18)</f>
        <v/>
      </c>
      <c r="D58" s="27" t="str">
        <f>IF(ISBLANK(Groupe2!D18),"",Groupe2!D18)</f>
        <v/>
      </c>
      <c r="E58" s="30" t="str">
        <f>IF(ISBLANK(Groupe2!Y18),"",Groupe2!Y18)</f>
        <v/>
      </c>
    </row>
    <row r="59" spans="1:12" x14ac:dyDescent="0.2">
      <c r="B59" s="22" t="str">
        <f>IF(ISBLANK(Groupe2!B19),"",Groupe2!B19)</f>
        <v/>
      </c>
      <c r="C59" s="23" t="str">
        <f>IF(ISBLANK(Groupe2!C19),"",Groupe2!C19)</f>
        <v/>
      </c>
      <c r="D59" s="27" t="str">
        <f>IF(ISBLANK(Groupe2!D19),"",Groupe2!D19)</f>
        <v/>
      </c>
      <c r="E59" s="30" t="str">
        <f>IF(ISBLANK(Groupe2!Y19),"",Groupe2!Y19)</f>
        <v/>
      </c>
    </row>
    <row r="60" spans="1:12" x14ac:dyDescent="0.2">
      <c r="B60" s="22" t="str">
        <f>IF(ISBLANK(Groupe2!B20),"",Groupe2!B20)</f>
        <v/>
      </c>
      <c r="C60" s="23" t="str">
        <f>IF(ISBLANK(Groupe2!C20),"",Groupe2!C20)</f>
        <v/>
      </c>
      <c r="D60" s="27" t="str">
        <f>IF(ISBLANK(Groupe2!D20),"",Groupe2!D20)</f>
        <v/>
      </c>
      <c r="E60" s="30" t="str">
        <f>IF(ISBLANK(Groupe2!Y20),"",Groupe2!Y20)</f>
        <v/>
      </c>
    </row>
    <row r="61" spans="1:12" x14ac:dyDescent="0.2">
      <c r="B61" s="22" t="str">
        <f>IF(ISBLANK(Groupe2!B21),"",Groupe2!B21)</f>
        <v/>
      </c>
      <c r="C61" s="23" t="str">
        <f>IF(ISBLANK(Groupe2!C21),"",Groupe2!C21)</f>
        <v/>
      </c>
      <c r="D61" s="27" t="str">
        <f>IF(ISBLANK(Groupe2!D21),"",Groupe2!D21)</f>
        <v/>
      </c>
      <c r="E61" s="30" t="str">
        <f>IF(ISBLANK(Groupe2!Y21),"",Groupe2!Y21)</f>
        <v/>
      </c>
    </row>
    <row r="62" spans="1:12" x14ac:dyDescent="0.2">
      <c r="B62" s="22" t="str">
        <f>IF(ISBLANK(Groupe2!B22),"",Groupe2!B22)</f>
        <v/>
      </c>
      <c r="C62" s="23" t="str">
        <f>IF(ISBLANK(Groupe2!C22),"",Groupe2!C22)</f>
        <v/>
      </c>
      <c r="D62" s="27" t="str">
        <f>IF(ISBLANK(Groupe2!D22),"",Groupe2!D22)</f>
        <v/>
      </c>
      <c r="E62" s="30" t="str">
        <f>IF(ISBLANK(Groupe2!Y22),"",Groupe2!Y22)</f>
        <v/>
      </c>
    </row>
    <row r="63" spans="1:12" x14ac:dyDescent="0.2">
      <c r="B63" s="22" t="str">
        <f>IF(ISBLANK(Groupe2!B23),"",Groupe2!B23)</f>
        <v/>
      </c>
      <c r="C63" s="23" t="str">
        <f>IF(ISBLANK(Groupe2!C23),"",Groupe2!C23)</f>
        <v/>
      </c>
      <c r="D63" s="27" t="str">
        <f>IF(ISBLANK(Groupe2!D23),"",Groupe2!D23)</f>
        <v/>
      </c>
      <c r="E63" s="30" t="str">
        <f>IF(ISBLANK(Groupe2!Y23),"",Groupe2!Y23)</f>
        <v/>
      </c>
    </row>
    <row r="64" spans="1:12" x14ac:dyDescent="0.2">
      <c r="B64" s="22" t="str">
        <f>IF(ISBLANK(Groupe2!B24),"",Groupe2!B24)</f>
        <v/>
      </c>
      <c r="C64" s="23" t="str">
        <f>IF(ISBLANK(Groupe2!C24),"",Groupe2!C24)</f>
        <v/>
      </c>
      <c r="D64" s="27" t="str">
        <f>IF(ISBLANK(Groupe2!D24),"",Groupe2!D24)</f>
        <v/>
      </c>
      <c r="E64" s="30" t="str">
        <f>IF(ISBLANK(Groupe2!Y24),"",Groupe2!Y24)</f>
        <v/>
      </c>
    </row>
    <row r="65" spans="2:5" x14ac:dyDescent="0.2">
      <c r="B65" s="22" t="str">
        <f>IF(ISBLANK(Groupe2!B25),"",Groupe2!B25)</f>
        <v/>
      </c>
      <c r="C65" s="23" t="str">
        <f>IF(ISBLANK(Groupe2!C25),"",Groupe2!C25)</f>
        <v/>
      </c>
      <c r="D65" s="27" t="str">
        <f>IF(ISBLANK(Groupe2!D25),"",Groupe2!D25)</f>
        <v/>
      </c>
      <c r="E65" s="30" t="str">
        <f>IF(ISBLANK(Groupe2!Y25),"",Groupe2!Y25)</f>
        <v/>
      </c>
    </row>
    <row r="66" spans="2:5" x14ac:dyDescent="0.2">
      <c r="B66" s="22" t="str">
        <f>IF(ISBLANK(Groupe2!B26),"",Groupe2!B26)</f>
        <v/>
      </c>
      <c r="C66" s="23" t="str">
        <f>IF(ISBLANK(Groupe2!C26),"",Groupe2!C26)</f>
        <v/>
      </c>
      <c r="D66" s="27" t="str">
        <f>IF(ISBLANK(Groupe2!D26),"",Groupe2!D26)</f>
        <v/>
      </c>
      <c r="E66" s="30" t="str">
        <f>IF(ISBLANK(Groupe2!Y26),"",Groupe2!Y26)</f>
        <v/>
      </c>
    </row>
    <row r="67" spans="2:5" x14ac:dyDescent="0.2">
      <c r="B67" s="22" t="str">
        <f>IF(ISBLANK(Groupe2!B27),"",Groupe2!B27)</f>
        <v/>
      </c>
      <c r="C67" s="23" t="str">
        <f>IF(ISBLANK(Groupe2!C27),"",Groupe2!C27)</f>
        <v/>
      </c>
      <c r="D67" s="27" t="str">
        <f>IF(ISBLANK(Groupe2!D27),"",Groupe2!D27)</f>
        <v/>
      </c>
      <c r="E67" s="30" t="str">
        <f>IF(ISBLANK(Groupe2!Y27),"",Groupe2!Y27)</f>
        <v/>
      </c>
    </row>
    <row r="68" spans="2:5" x14ac:dyDescent="0.2">
      <c r="B68" s="22" t="str">
        <f>IF(ISBLANK(Groupe2!B28),"",Groupe2!B28)</f>
        <v/>
      </c>
      <c r="C68" s="23" t="str">
        <f>IF(ISBLANK(Groupe2!C28),"",Groupe2!C28)</f>
        <v/>
      </c>
      <c r="D68" s="27" t="str">
        <f>IF(ISBLANK(Groupe2!D28),"",Groupe2!D28)</f>
        <v/>
      </c>
      <c r="E68" s="30" t="str">
        <f>IF(ISBLANK(Groupe2!Y28),"",Groupe2!Y28)</f>
        <v/>
      </c>
    </row>
    <row r="69" spans="2:5" x14ac:dyDescent="0.2">
      <c r="B69" s="22" t="str">
        <f>IF(ISBLANK(Groupe2!B29),"",Groupe2!B29)</f>
        <v/>
      </c>
      <c r="C69" s="23" t="str">
        <f>IF(ISBLANK(Groupe2!C29),"",Groupe2!C29)</f>
        <v/>
      </c>
      <c r="D69" s="27" t="str">
        <f>IF(ISBLANK(Groupe2!D29),"",Groupe2!D29)</f>
        <v/>
      </c>
      <c r="E69" s="30" t="str">
        <f>IF(ISBLANK(Groupe2!Y29),"",Groupe2!Y29)</f>
        <v/>
      </c>
    </row>
    <row r="70" spans="2:5" x14ac:dyDescent="0.2">
      <c r="B70" s="22" t="str">
        <f>IF(ISBLANK(Groupe2!B30),"",Groupe2!B30)</f>
        <v/>
      </c>
      <c r="C70" s="23" t="str">
        <f>IF(ISBLANK(Groupe2!C30),"",Groupe2!C30)</f>
        <v/>
      </c>
      <c r="D70" s="27" t="str">
        <f>IF(ISBLANK(Groupe2!D30),"",Groupe2!D30)</f>
        <v/>
      </c>
      <c r="E70" s="30" t="str">
        <f>IF(ISBLANK(Groupe2!Y30),"",Groupe2!Y30)</f>
        <v/>
      </c>
    </row>
    <row r="71" spans="2:5" x14ac:dyDescent="0.2">
      <c r="B71" s="22" t="str">
        <f>IF(ISBLANK(Groupe2!B31),"",Groupe2!B31)</f>
        <v/>
      </c>
      <c r="C71" s="23" t="str">
        <f>IF(ISBLANK(Groupe2!C31),"",Groupe2!C31)</f>
        <v/>
      </c>
      <c r="D71" s="27" t="str">
        <f>IF(ISBLANK(Groupe2!D31),"",Groupe2!D31)</f>
        <v/>
      </c>
      <c r="E71" s="30" t="str">
        <f>IF(ISBLANK(Groupe2!Y31),"",Groupe2!Y31)</f>
        <v/>
      </c>
    </row>
    <row r="72" spans="2:5" x14ac:dyDescent="0.2">
      <c r="B72" s="22" t="str">
        <f>IF(ISBLANK(Groupe2!B32),"",Groupe2!B32)</f>
        <v/>
      </c>
      <c r="C72" s="23" t="str">
        <f>IF(ISBLANK(Groupe2!C32),"",Groupe2!C32)</f>
        <v/>
      </c>
      <c r="D72" s="27" t="str">
        <f>IF(ISBLANK(Groupe2!D32),"",Groupe2!D32)</f>
        <v/>
      </c>
      <c r="E72" s="30" t="str">
        <f>IF(ISBLANK(Groupe2!Y32),"",Groupe2!Y32)</f>
        <v/>
      </c>
    </row>
    <row r="73" spans="2:5" x14ac:dyDescent="0.2">
      <c r="B73" s="22" t="str">
        <f>IF(ISBLANK(Groupe2!B33),"",Groupe2!B33)</f>
        <v/>
      </c>
      <c r="C73" s="23" t="str">
        <f>IF(ISBLANK(Groupe2!C33),"",Groupe2!C33)</f>
        <v/>
      </c>
      <c r="D73" s="27" t="str">
        <f>IF(ISBLANK(Groupe2!D33),"",Groupe2!D33)</f>
        <v/>
      </c>
      <c r="E73" s="30" t="str">
        <f>IF(ISBLANK(Groupe2!Y33),"",Groupe2!Y33)</f>
        <v/>
      </c>
    </row>
    <row r="74" spans="2:5" x14ac:dyDescent="0.2">
      <c r="B74" s="22" t="str">
        <f>IF(ISBLANK(Groupe2!B34),"",Groupe2!B34)</f>
        <v/>
      </c>
      <c r="C74" s="23" t="str">
        <f>IF(ISBLANK(Groupe2!C34),"",Groupe2!C34)</f>
        <v/>
      </c>
      <c r="D74" s="27" t="str">
        <f>IF(ISBLANK(Groupe2!D34),"",Groupe2!D34)</f>
        <v/>
      </c>
      <c r="E74" s="30" t="str">
        <f>IF(ISBLANK(Groupe2!Y34),"",Groupe2!Y34)</f>
        <v/>
      </c>
    </row>
    <row r="75" spans="2:5" x14ac:dyDescent="0.2">
      <c r="B75" s="22" t="str">
        <f>IF(ISBLANK(Groupe2!B35),"",Groupe2!B35)</f>
        <v/>
      </c>
      <c r="C75" s="23" t="str">
        <f>IF(ISBLANK(Groupe2!C35),"",Groupe2!C35)</f>
        <v/>
      </c>
      <c r="D75" s="27" t="str">
        <f>IF(ISBLANK(Groupe2!D35),"",Groupe2!D35)</f>
        <v/>
      </c>
      <c r="E75" s="30" t="str">
        <f>IF(ISBLANK(Groupe2!Y35),"",Groupe2!Y35)</f>
        <v/>
      </c>
    </row>
    <row r="76" spans="2:5" x14ac:dyDescent="0.2">
      <c r="B76" s="22" t="str">
        <f>IF(ISBLANK(Groupe2!B36),"",Groupe2!B36)</f>
        <v/>
      </c>
      <c r="C76" s="23" t="str">
        <f>IF(ISBLANK(Groupe2!C36),"",Groupe2!C36)</f>
        <v/>
      </c>
      <c r="D76" s="27" t="str">
        <f>IF(ISBLANK(Groupe2!D36),"",Groupe2!D36)</f>
        <v/>
      </c>
      <c r="E76" s="30" t="str">
        <f>IF(ISBLANK(Groupe2!Y36),"",Groupe2!Y36)</f>
        <v/>
      </c>
    </row>
    <row r="77" spans="2:5" x14ac:dyDescent="0.2">
      <c r="B77" s="22" t="str">
        <f>IF(ISBLANK(Groupe2!B37),"",Groupe2!B37)</f>
        <v/>
      </c>
      <c r="C77" s="23" t="str">
        <f>IF(ISBLANK(Groupe2!C37),"",Groupe2!C37)</f>
        <v/>
      </c>
      <c r="D77" s="27" t="str">
        <f>IF(ISBLANK(Groupe2!D37),"",Groupe2!D37)</f>
        <v/>
      </c>
      <c r="E77" s="30" t="str">
        <f>IF(ISBLANK(Groupe2!Y37),"",Groupe2!Y37)</f>
        <v/>
      </c>
    </row>
    <row r="78" spans="2:5" x14ac:dyDescent="0.2">
      <c r="B78" s="22" t="str">
        <f>IF(ISBLANK(Groupe2!B38),"",Groupe2!B38)</f>
        <v/>
      </c>
      <c r="C78" s="23" t="str">
        <f>IF(ISBLANK(Groupe2!C38),"",Groupe2!C38)</f>
        <v/>
      </c>
      <c r="D78" s="27" t="str">
        <f>IF(ISBLANK(Groupe2!D38),"",Groupe2!D38)</f>
        <v/>
      </c>
      <c r="E78" s="30" t="str">
        <f>IF(ISBLANK(Groupe2!Y38),"",Groupe2!Y38)</f>
        <v/>
      </c>
    </row>
    <row r="79" spans="2:5" x14ac:dyDescent="0.2">
      <c r="B79" s="22" t="str">
        <f>IF(ISBLANK(Groupe2!B39),"",Groupe2!B39)</f>
        <v/>
      </c>
      <c r="C79" s="23" t="str">
        <f>IF(ISBLANK(Groupe2!C39),"",Groupe2!C39)</f>
        <v/>
      </c>
      <c r="D79" s="27" t="str">
        <f>IF(ISBLANK(Groupe2!D39),"",Groupe2!D39)</f>
        <v/>
      </c>
      <c r="E79" s="30" t="str">
        <f>IF(ISBLANK(Groupe2!Y39),"",Groupe2!Y39)</f>
        <v/>
      </c>
    </row>
    <row r="80" spans="2:5" x14ac:dyDescent="0.2">
      <c r="B80" s="22" t="str">
        <f>IF(ISBLANK(Groupe2!B40),"",Groupe2!B40)</f>
        <v/>
      </c>
      <c r="C80" s="23" t="str">
        <f>IF(ISBLANK(Groupe2!C40),"",Groupe2!C40)</f>
        <v/>
      </c>
      <c r="D80" s="27" t="str">
        <f>IF(ISBLANK(Groupe2!D40),"",Groupe2!D40)</f>
        <v/>
      </c>
      <c r="E80" s="30" t="str">
        <f>IF(ISBLANK(Groupe2!Y40),"",Groupe2!Y40)</f>
        <v/>
      </c>
    </row>
    <row r="81" spans="1:5" x14ac:dyDescent="0.2">
      <c r="B81" s="22" t="str">
        <f>IF(ISBLANK(Groupe2!B41),"",Groupe2!B41)</f>
        <v/>
      </c>
      <c r="C81" s="23" t="str">
        <f>IF(ISBLANK(Groupe2!C41),"",Groupe2!C41)</f>
        <v/>
      </c>
      <c r="D81" s="27" t="str">
        <f>IF(ISBLANK(Groupe2!D41),"",Groupe2!D41)</f>
        <v/>
      </c>
      <c r="E81" s="30" t="str">
        <f>IF(ISBLANK(Groupe2!Y41),"",Groupe2!Y41)</f>
        <v/>
      </c>
    </row>
    <row r="82" spans="1:5" x14ac:dyDescent="0.2">
      <c r="B82" s="22" t="str">
        <f>IF(ISBLANK(Groupe2!B42),"",Groupe2!B42)</f>
        <v/>
      </c>
      <c r="C82" s="23" t="str">
        <f>IF(ISBLANK(Groupe2!C42),"",Groupe2!C42)</f>
        <v/>
      </c>
      <c r="D82" s="27" t="str">
        <f>IF(ISBLANK(Groupe2!D42),"",Groupe2!D42)</f>
        <v/>
      </c>
      <c r="E82" s="30" t="str">
        <f>IF(ISBLANK(Groupe2!Y42),"",Groupe2!Y42)</f>
        <v/>
      </c>
    </row>
    <row r="83" spans="1:5" x14ac:dyDescent="0.2">
      <c r="B83" s="22" t="str">
        <f>IF(ISBLANK(Groupe2!B43),"",Groupe2!B43)</f>
        <v/>
      </c>
      <c r="C83" s="23" t="str">
        <f>IF(ISBLANK(Groupe2!C43),"",Groupe2!C43)</f>
        <v/>
      </c>
      <c r="D83" s="27" t="str">
        <f>IF(ISBLANK(Groupe2!D43),"",Groupe2!D43)</f>
        <v/>
      </c>
      <c r="E83" s="30" t="str">
        <f>IF(ISBLANK(Groupe2!Y43),"",Groupe2!Y43)</f>
        <v/>
      </c>
    </row>
    <row r="84" spans="1:5" x14ac:dyDescent="0.2">
      <c r="B84" s="22" t="str">
        <f>IF(ISBLANK(Groupe2!B44),"",Groupe2!B44)</f>
        <v/>
      </c>
      <c r="C84" s="23" t="str">
        <f>IF(ISBLANK(Groupe2!C44),"",Groupe2!C44)</f>
        <v/>
      </c>
      <c r="D84" s="27" t="str">
        <f>IF(ISBLANK(Groupe2!D44),"",Groupe2!D44)</f>
        <v/>
      </c>
      <c r="E84" s="30" t="str">
        <f>IF(ISBLANK(Groupe2!Y44),"",Groupe2!Y44)</f>
        <v/>
      </c>
    </row>
    <row r="85" spans="1:5" x14ac:dyDescent="0.2">
      <c r="B85" s="22" t="str">
        <f>IF(ISBLANK(Groupe2!B45),"",Groupe2!B45)</f>
        <v/>
      </c>
      <c r="C85" s="23" t="str">
        <f>IF(ISBLANK(Groupe2!C45),"",Groupe2!C45)</f>
        <v/>
      </c>
      <c r="D85" s="27" t="str">
        <f>IF(ISBLANK(Groupe2!D45),"",Groupe2!D45)</f>
        <v/>
      </c>
      <c r="E85" s="30" t="str">
        <f>IF(ISBLANK(Groupe2!Y45),"",Groupe2!Y45)</f>
        <v/>
      </c>
    </row>
    <row r="86" spans="1:5" x14ac:dyDescent="0.2">
      <c r="B86" s="22" t="str">
        <f>IF(ISBLANK(Groupe2!B46),"",Groupe2!B46)</f>
        <v/>
      </c>
      <c r="C86" s="23" t="str">
        <f>IF(ISBLANK(Groupe2!C46),"",Groupe2!C46)</f>
        <v/>
      </c>
      <c r="D86" s="27" t="str">
        <f>IF(ISBLANK(Groupe2!D46),"",Groupe2!D46)</f>
        <v/>
      </c>
      <c r="E86" s="30" t="str">
        <f>IF(ISBLANK(Groupe2!Y46),"",Groupe2!Y46)</f>
        <v/>
      </c>
    </row>
    <row r="87" spans="1:5" x14ac:dyDescent="0.2">
      <c r="B87" s="22" t="str">
        <f>IF(ISBLANK(Groupe2!B47),"",Groupe2!B47)</f>
        <v/>
      </c>
      <c r="C87" s="23" t="str">
        <f>IF(ISBLANK(Groupe2!C47),"",Groupe2!C47)</f>
        <v/>
      </c>
      <c r="D87" s="27" t="str">
        <f>IF(ISBLANK(Groupe2!D47),"",Groupe2!D47)</f>
        <v/>
      </c>
      <c r="E87" s="30" t="str">
        <f>IF(ISBLANK(Groupe2!Y47),"",Groupe2!Y47)</f>
        <v/>
      </c>
    </row>
    <row r="88" spans="1:5" x14ac:dyDescent="0.2">
      <c r="B88" s="22" t="str">
        <f>IF(ISBLANK(Groupe2!B48),"",Groupe2!B48)</f>
        <v/>
      </c>
      <c r="C88" s="23" t="str">
        <f>IF(ISBLANK(Groupe2!C48),"",Groupe2!C48)</f>
        <v/>
      </c>
      <c r="D88" s="27" t="str">
        <f>IF(ISBLANK(Groupe2!D48),"",Groupe2!D48)</f>
        <v/>
      </c>
      <c r="E88" s="30" t="str">
        <f>IF(ISBLANK(Groupe2!Y48),"",Groupe2!Y48)</f>
        <v/>
      </c>
    </row>
    <row r="89" spans="1:5" x14ac:dyDescent="0.2">
      <c r="B89" s="22" t="str">
        <f>IF(ISBLANK(Groupe2!B49),"",Groupe2!B49)</f>
        <v/>
      </c>
      <c r="C89" s="23" t="str">
        <f>IF(ISBLANK(Groupe2!C49),"",Groupe2!C49)</f>
        <v/>
      </c>
      <c r="D89" s="27" t="str">
        <f>IF(ISBLANK(Groupe2!D49),"",Groupe2!D49)</f>
        <v/>
      </c>
      <c r="E89" s="30" t="str">
        <f>IF(ISBLANK(Groupe2!Y49),"",Groupe2!Y49)</f>
        <v/>
      </c>
    </row>
    <row r="90" spans="1:5" x14ac:dyDescent="0.2">
      <c r="B90" s="22" t="str">
        <f>IF(ISBLANK(Groupe2!B50),"",Groupe2!B50)</f>
        <v/>
      </c>
      <c r="C90" s="23" t="str">
        <f>IF(ISBLANK(Groupe2!C50),"",Groupe2!C50)</f>
        <v/>
      </c>
      <c r="D90" s="27" t="str">
        <f>IF(ISBLANK(Groupe2!D50),"",Groupe2!D50)</f>
        <v/>
      </c>
      <c r="E90" s="30" t="str">
        <f>IF(ISBLANK(Groupe2!Y50),"",Groupe2!Y50)</f>
        <v/>
      </c>
    </row>
    <row r="91" spans="1:5" ht="17" thickBot="1" x14ac:dyDescent="0.25">
      <c r="B91" s="24" t="str">
        <f>IF(ISBLANK(Groupe2!B51),"",Groupe2!B51)</f>
        <v/>
      </c>
      <c r="C91" s="25" t="str">
        <f>IF(ISBLANK(Groupe2!C51),"",Groupe2!C51)</f>
        <v/>
      </c>
      <c r="D91" s="28" t="str">
        <f>IF(ISBLANK(Groupe2!D51),"",Groupe2!D51)</f>
        <v/>
      </c>
      <c r="E91" s="81" t="str">
        <f>IF(ISBLANK(Groupe2!Y51),"",Groupe2!Y51)</f>
        <v/>
      </c>
    </row>
    <row r="92" spans="1:5" x14ac:dyDescent="0.2">
      <c r="A92" s="121" t="s">
        <v>452</v>
      </c>
      <c r="B92" s="20" t="str">
        <f>IF(ISBLANK(Groupe3!B12),"",Groupe3!B12)</f>
        <v/>
      </c>
      <c r="C92" s="20" t="str">
        <f>IF(ISBLANK(Groupe3!C12),"",Groupe3!C12)</f>
        <v/>
      </c>
      <c r="D92" s="73" t="str">
        <f>IF(ISBLANK(Groupe3!D12),"",Groupe3!D12)</f>
        <v/>
      </c>
      <c r="E92" s="29" t="str">
        <f>IF(ISBLANK(Groupe3!Y12),"",Groupe3!Y12)</f>
        <v/>
      </c>
    </row>
    <row r="93" spans="1:5" x14ac:dyDescent="0.2">
      <c r="B93" s="22" t="str">
        <f>IF(ISBLANK(Groupe3!B13),"",Groupe3!B13)</f>
        <v/>
      </c>
      <c r="C93" s="23" t="str">
        <f>IF(ISBLANK(Groupe3!C13),"",Groupe3!C13)</f>
        <v/>
      </c>
      <c r="D93" s="27" t="str">
        <f>IF(ISBLANK(Groupe3!D13),"",Groupe3!D13)</f>
        <v/>
      </c>
      <c r="E93" s="30" t="str">
        <f>IF(ISBLANK(Groupe3!Y13),"",Groupe3!Y13)</f>
        <v/>
      </c>
    </row>
    <row r="94" spans="1:5" x14ac:dyDescent="0.2">
      <c r="B94" s="22" t="str">
        <f>IF(ISBLANK(Groupe3!B14),"",Groupe3!B14)</f>
        <v/>
      </c>
      <c r="C94" s="23" t="str">
        <f>IF(ISBLANK(Groupe3!C14),"",Groupe3!C14)</f>
        <v/>
      </c>
      <c r="D94" s="27" t="str">
        <f>IF(ISBLANK(Groupe3!D14),"",Groupe3!D14)</f>
        <v/>
      </c>
      <c r="E94" s="30" t="str">
        <f>IF(ISBLANK(Groupe3!Y14),"",Groupe3!Y14)</f>
        <v/>
      </c>
    </row>
    <row r="95" spans="1:5" x14ac:dyDescent="0.2">
      <c r="B95" s="22" t="str">
        <f>IF(ISBLANK(Groupe3!B15),"",Groupe3!B15)</f>
        <v/>
      </c>
      <c r="C95" s="23" t="str">
        <f>IF(ISBLANK(Groupe3!C15),"",Groupe3!C15)</f>
        <v/>
      </c>
      <c r="D95" s="27" t="str">
        <f>IF(ISBLANK(Groupe3!D15),"",Groupe3!D15)</f>
        <v/>
      </c>
      <c r="E95" s="30" t="str">
        <f>IF(ISBLANK(Groupe3!Y15),"",Groupe3!Y15)</f>
        <v/>
      </c>
    </row>
    <row r="96" spans="1:5" x14ac:dyDescent="0.2">
      <c r="B96" s="22" t="str">
        <f>IF(ISBLANK(Groupe3!B16),"",Groupe3!B16)</f>
        <v/>
      </c>
      <c r="C96" s="23" t="str">
        <f>IF(ISBLANK(Groupe3!C16),"",Groupe3!C16)</f>
        <v/>
      </c>
      <c r="D96" s="27" t="str">
        <f>IF(ISBLANK(Groupe3!D16),"",Groupe3!D16)</f>
        <v/>
      </c>
      <c r="E96" s="30" t="str">
        <f>IF(ISBLANK(Groupe3!Y16),"",Groupe3!Y16)</f>
        <v/>
      </c>
    </row>
    <row r="97" spans="2:5" x14ac:dyDescent="0.2">
      <c r="B97" s="22" t="str">
        <f>IF(ISBLANK(Groupe3!B17),"",Groupe3!B17)</f>
        <v/>
      </c>
      <c r="C97" s="23" t="str">
        <f>IF(ISBLANK(Groupe3!C17),"",Groupe3!C17)</f>
        <v/>
      </c>
      <c r="D97" s="27" t="str">
        <f>IF(ISBLANK(Groupe3!D17),"",Groupe3!D17)</f>
        <v/>
      </c>
      <c r="E97" s="30" t="str">
        <f>IF(ISBLANK(Groupe3!Y17),"",Groupe3!Y17)</f>
        <v/>
      </c>
    </row>
    <row r="98" spans="2:5" x14ac:dyDescent="0.2">
      <c r="B98" s="22" t="str">
        <f>IF(ISBLANK(Groupe3!B18),"",Groupe3!B18)</f>
        <v/>
      </c>
      <c r="C98" s="23" t="str">
        <f>IF(ISBLANK(Groupe3!C18),"",Groupe3!C18)</f>
        <v/>
      </c>
      <c r="D98" s="27" t="str">
        <f>IF(ISBLANK(Groupe3!D18),"",Groupe3!D18)</f>
        <v/>
      </c>
      <c r="E98" s="30" t="str">
        <f>IF(ISBLANK(Groupe3!Y18),"",Groupe3!Y18)</f>
        <v/>
      </c>
    </row>
    <row r="99" spans="2:5" x14ac:dyDescent="0.2">
      <c r="B99" s="22" t="str">
        <f>IF(ISBLANK(Groupe3!B19),"",Groupe3!B19)</f>
        <v/>
      </c>
      <c r="C99" s="23" t="str">
        <f>IF(ISBLANK(Groupe3!C19),"",Groupe3!C19)</f>
        <v/>
      </c>
      <c r="D99" s="27" t="str">
        <f>IF(ISBLANK(Groupe3!D19),"",Groupe3!D19)</f>
        <v/>
      </c>
      <c r="E99" s="30" t="str">
        <f>IF(ISBLANK(Groupe3!Y19),"",Groupe3!Y19)</f>
        <v/>
      </c>
    </row>
    <row r="100" spans="2:5" x14ac:dyDescent="0.2">
      <c r="B100" s="22" t="str">
        <f>IF(ISBLANK(Groupe3!B20),"",Groupe3!B20)</f>
        <v/>
      </c>
      <c r="C100" s="23" t="str">
        <f>IF(ISBLANK(Groupe3!C20),"",Groupe3!C20)</f>
        <v/>
      </c>
      <c r="D100" s="27" t="str">
        <f>IF(ISBLANK(Groupe3!D20),"",Groupe3!D20)</f>
        <v/>
      </c>
      <c r="E100" s="30" t="str">
        <f>IF(ISBLANK(Groupe3!Y20),"",Groupe3!Y20)</f>
        <v/>
      </c>
    </row>
    <row r="101" spans="2:5" x14ac:dyDescent="0.2">
      <c r="B101" s="22" t="str">
        <f>IF(ISBLANK(Groupe3!B21),"",Groupe3!B21)</f>
        <v/>
      </c>
      <c r="C101" s="23" t="str">
        <f>IF(ISBLANK(Groupe3!C21),"",Groupe3!C21)</f>
        <v/>
      </c>
      <c r="D101" s="27" t="str">
        <f>IF(ISBLANK(Groupe3!D21),"",Groupe3!D21)</f>
        <v/>
      </c>
      <c r="E101" s="30" t="str">
        <f>IF(ISBLANK(Groupe3!Y21),"",Groupe3!Y21)</f>
        <v/>
      </c>
    </row>
    <row r="102" spans="2:5" x14ac:dyDescent="0.2">
      <c r="B102" s="22" t="str">
        <f>IF(ISBLANK(Groupe3!B22),"",Groupe3!B22)</f>
        <v/>
      </c>
      <c r="C102" s="23" t="str">
        <f>IF(ISBLANK(Groupe3!C22),"",Groupe3!C22)</f>
        <v/>
      </c>
      <c r="D102" s="27" t="str">
        <f>IF(ISBLANK(Groupe3!D22),"",Groupe3!D22)</f>
        <v/>
      </c>
      <c r="E102" s="30" t="str">
        <f>IF(ISBLANK(Groupe3!Y22),"",Groupe3!Y22)</f>
        <v/>
      </c>
    </row>
    <row r="103" spans="2:5" x14ac:dyDescent="0.2">
      <c r="B103" s="22" t="str">
        <f>IF(ISBLANK(Groupe3!B23),"",Groupe3!B23)</f>
        <v/>
      </c>
      <c r="C103" s="23" t="str">
        <f>IF(ISBLANK(Groupe3!C23),"",Groupe3!C23)</f>
        <v/>
      </c>
      <c r="D103" s="27" t="str">
        <f>IF(ISBLANK(Groupe3!D23),"",Groupe3!D23)</f>
        <v/>
      </c>
      <c r="E103" s="30" t="str">
        <f>IF(ISBLANK(Groupe3!Y23),"",Groupe3!Y23)</f>
        <v/>
      </c>
    </row>
    <row r="104" spans="2:5" x14ac:dyDescent="0.2">
      <c r="B104" s="22" t="str">
        <f>IF(ISBLANK(Groupe3!B24),"",Groupe3!B24)</f>
        <v/>
      </c>
      <c r="C104" s="23" t="str">
        <f>IF(ISBLANK(Groupe3!C24),"",Groupe3!C24)</f>
        <v/>
      </c>
      <c r="D104" s="27" t="str">
        <f>IF(ISBLANK(Groupe3!D24),"",Groupe3!D24)</f>
        <v/>
      </c>
      <c r="E104" s="30" t="str">
        <f>IF(ISBLANK(Groupe3!Y24),"",Groupe3!Y24)</f>
        <v/>
      </c>
    </row>
    <row r="105" spans="2:5" x14ac:dyDescent="0.2">
      <c r="B105" s="22" t="str">
        <f>IF(ISBLANK(Groupe3!B25),"",Groupe3!B25)</f>
        <v/>
      </c>
      <c r="C105" s="23" t="str">
        <f>IF(ISBLANK(Groupe3!C25),"",Groupe3!C25)</f>
        <v/>
      </c>
      <c r="D105" s="27" t="str">
        <f>IF(ISBLANK(Groupe3!D25),"",Groupe3!D25)</f>
        <v/>
      </c>
      <c r="E105" s="30" t="str">
        <f>IF(ISBLANK(Groupe3!Y25),"",Groupe3!Y25)</f>
        <v/>
      </c>
    </row>
    <row r="106" spans="2:5" x14ac:dyDescent="0.2">
      <c r="B106" s="22" t="str">
        <f>IF(ISBLANK(Groupe3!B26),"",Groupe3!B26)</f>
        <v/>
      </c>
      <c r="C106" s="23" t="str">
        <f>IF(ISBLANK(Groupe3!C26),"",Groupe3!C26)</f>
        <v/>
      </c>
      <c r="D106" s="27" t="str">
        <f>IF(ISBLANK(Groupe3!D26),"",Groupe3!D26)</f>
        <v/>
      </c>
      <c r="E106" s="30" t="str">
        <f>IF(ISBLANK(Groupe3!Y26),"",Groupe3!Y26)</f>
        <v/>
      </c>
    </row>
    <row r="107" spans="2:5" x14ac:dyDescent="0.2">
      <c r="B107" s="22" t="str">
        <f>IF(ISBLANK(Groupe3!B27),"",Groupe3!B27)</f>
        <v/>
      </c>
      <c r="C107" s="23" t="str">
        <f>IF(ISBLANK(Groupe3!C27),"",Groupe3!C27)</f>
        <v/>
      </c>
      <c r="D107" s="27" t="str">
        <f>IF(ISBLANK(Groupe3!D27),"",Groupe3!D27)</f>
        <v/>
      </c>
      <c r="E107" s="30" t="str">
        <f>IF(ISBLANK(Groupe3!Y27),"",Groupe3!Y27)</f>
        <v/>
      </c>
    </row>
    <row r="108" spans="2:5" x14ac:dyDescent="0.2">
      <c r="B108" s="22" t="str">
        <f>IF(ISBLANK(Groupe3!B28),"",Groupe3!B28)</f>
        <v/>
      </c>
      <c r="C108" s="23" t="str">
        <f>IF(ISBLANK(Groupe3!C28),"",Groupe3!C28)</f>
        <v/>
      </c>
      <c r="D108" s="27" t="str">
        <f>IF(ISBLANK(Groupe3!D28),"",Groupe3!D28)</f>
        <v/>
      </c>
      <c r="E108" s="30" t="str">
        <f>IF(ISBLANK(Groupe3!Y28),"",Groupe3!Y28)</f>
        <v/>
      </c>
    </row>
    <row r="109" spans="2:5" x14ac:dyDescent="0.2">
      <c r="B109" s="22" t="str">
        <f>IF(ISBLANK(Groupe3!B29),"",Groupe3!B29)</f>
        <v/>
      </c>
      <c r="C109" s="23" t="str">
        <f>IF(ISBLANK(Groupe3!C29),"",Groupe3!C29)</f>
        <v/>
      </c>
      <c r="D109" s="27" t="str">
        <f>IF(ISBLANK(Groupe3!D29),"",Groupe3!D29)</f>
        <v/>
      </c>
      <c r="E109" s="30" t="str">
        <f>IF(ISBLANK(Groupe3!Y29),"",Groupe3!Y29)</f>
        <v/>
      </c>
    </row>
    <row r="110" spans="2:5" x14ac:dyDescent="0.2">
      <c r="B110" s="22" t="str">
        <f>IF(ISBLANK(Groupe3!B30),"",Groupe3!B30)</f>
        <v/>
      </c>
      <c r="C110" s="23" t="str">
        <f>IF(ISBLANK(Groupe3!C30),"",Groupe3!C30)</f>
        <v/>
      </c>
      <c r="D110" s="27" t="str">
        <f>IF(ISBLANK(Groupe3!D30),"",Groupe3!D30)</f>
        <v/>
      </c>
      <c r="E110" s="30" t="str">
        <f>IF(ISBLANK(Groupe3!Y30),"",Groupe3!Y30)</f>
        <v/>
      </c>
    </row>
    <row r="111" spans="2:5" x14ac:dyDescent="0.2">
      <c r="B111" s="22" t="str">
        <f>IF(ISBLANK(Groupe3!B31),"",Groupe3!B31)</f>
        <v/>
      </c>
      <c r="C111" s="23" t="str">
        <f>IF(ISBLANK(Groupe3!C31),"",Groupe3!C31)</f>
        <v/>
      </c>
      <c r="D111" s="27" t="str">
        <f>IF(ISBLANK(Groupe3!D31),"",Groupe3!D31)</f>
        <v/>
      </c>
      <c r="E111" s="30" t="str">
        <f>IF(ISBLANK(Groupe3!Y31),"",Groupe3!Y31)</f>
        <v/>
      </c>
    </row>
    <row r="112" spans="2:5" x14ac:dyDescent="0.2">
      <c r="B112" s="22" t="str">
        <f>IF(ISBLANK(Groupe3!B32),"",Groupe3!B32)</f>
        <v/>
      </c>
      <c r="C112" s="23" t="str">
        <f>IF(ISBLANK(Groupe3!C32),"",Groupe3!C32)</f>
        <v/>
      </c>
      <c r="D112" s="27" t="str">
        <f>IF(ISBLANK(Groupe3!D32),"",Groupe3!D32)</f>
        <v/>
      </c>
      <c r="E112" s="30" t="str">
        <f>IF(ISBLANK(Groupe3!Y32),"",Groupe3!Y32)</f>
        <v/>
      </c>
    </row>
    <row r="113" spans="2:5" x14ac:dyDescent="0.2">
      <c r="B113" s="22" t="str">
        <f>IF(ISBLANK(Groupe3!B33),"",Groupe3!B33)</f>
        <v/>
      </c>
      <c r="C113" s="23" t="str">
        <f>IF(ISBLANK(Groupe3!C33),"",Groupe3!C33)</f>
        <v/>
      </c>
      <c r="D113" s="27" t="str">
        <f>IF(ISBLANK(Groupe3!D33),"",Groupe3!D33)</f>
        <v/>
      </c>
      <c r="E113" s="30" t="str">
        <f>IF(ISBLANK(Groupe3!Y33),"",Groupe3!Y33)</f>
        <v/>
      </c>
    </row>
    <row r="114" spans="2:5" x14ac:dyDescent="0.2">
      <c r="B114" s="22" t="str">
        <f>IF(ISBLANK(Groupe3!B34),"",Groupe3!B34)</f>
        <v/>
      </c>
      <c r="C114" s="23" t="str">
        <f>IF(ISBLANK(Groupe3!C34),"",Groupe3!C34)</f>
        <v/>
      </c>
      <c r="D114" s="27" t="str">
        <f>IF(ISBLANK(Groupe3!D34),"",Groupe3!D34)</f>
        <v/>
      </c>
      <c r="E114" s="30" t="str">
        <f>IF(ISBLANK(Groupe3!Y34),"",Groupe3!Y34)</f>
        <v/>
      </c>
    </row>
    <row r="115" spans="2:5" x14ac:dyDescent="0.2">
      <c r="B115" s="22" t="str">
        <f>IF(ISBLANK(Groupe3!B35),"",Groupe3!B35)</f>
        <v/>
      </c>
      <c r="C115" s="23" t="str">
        <f>IF(ISBLANK(Groupe3!C35),"",Groupe3!C35)</f>
        <v/>
      </c>
      <c r="D115" s="27" t="str">
        <f>IF(ISBLANK(Groupe3!D35),"",Groupe3!D35)</f>
        <v/>
      </c>
      <c r="E115" s="30" t="str">
        <f>IF(ISBLANK(Groupe3!Y35),"",Groupe3!Y35)</f>
        <v/>
      </c>
    </row>
    <row r="116" spans="2:5" x14ac:dyDescent="0.2">
      <c r="B116" s="22" t="str">
        <f>IF(ISBLANK(Groupe3!B36),"",Groupe3!B36)</f>
        <v/>
      </c>
      <c r="C116" s="23" t="str">
        <f>IF(ISBLANK(Groupe3!C36),"",Groupe3!C36)</f>
        <v/>
      </c>
      <c r="D116" s="27" t="str">
        <f>IF(ISBLANK(Groupe3!D36),"",Groupe3!D36)</f>
        <v/>
      </c>
      <c r="E116" s="30" t="str">
        <f>IF(ISBLANK(Groupe3!Y36),"",Groupe3!Y36)</f>
        <v/>
      </c>
    </row>
    <row r="117" spans="2:5" x14ac:dyDescent="0.2">
      <c r="B117" s="22" t="str">
        <f>IF(ISBLANK(Groupe3!B37),"",Groupe3!B37)</f>
        <v/>
      </c>
      <c r="C117" s="23" t="str">
        <f>IF(ISBLANK(Groupe3!C37),"",Groupe3!C37)</f>
        <v/>
      </c>
      <c r="D117" s="27" t="str">
        <f>IF(ISBLANK(Groupe3!D37),"",Groupe3!D37)</f>
        <v/>
      </c>
      <c r="E117" s="30" t="str">
        <f>IF(ISBLANK(Groupe3!Y37),"",Groupe3!Y37)</f>
        <v/>
      </c>
    </row>
    <row r="118" spans="2:5" x14ac:dyDescent="0.2">
      <c r="B118" s="22" t="str">
        <f>IF(ISBLANK(Groupe3!B38),"",Groupe3!B38)</f>
        <v/>
      </c>
      <c r="C118" s="23" t="str">
        <f>IF(ISBLANK(Groupe3!C38),"",Groupe3!C38)</f>
        <v/>
      </c>
      <c r="D118" s="27" t="str">
        <f>IF(ISBLANK(Groupe3!D38),"",Groupe3!D38)</f>
        <v/>
      </c>
      <c r="E118" s="30" t="str">
        <f>IF(ISBLANK(Groupe3!Y38),"",Groupe3!Y38)</f>
        <v/>
      </c>
    </row>
    <row r="119" spans="2:5" x14ac:dyDescent="0.2">
      <c r="B119" s="22" t="str">
        <f>IF(ISBLANK(Groupe3!B39),"",Groupe3!B39)</f>
        <v/>
      </c>
      <c r="C119" s="23" t="str">
        <f>IF(ISBLANK(Groupe3!C39),"",Groupe3!C39)</f>
        <v/>
      </c>
      <c r="D119" s="27" t="str">
        <f>IF(ISBLANK(Groupe3!D39),"",Groupe3!D39)</f>
        <v/>
      </c>
      <c r="E119" s="30" t="str">
        <f>IF(ISBLANK(Groupe3!Y39),"",Groupe3!Y39)</f>
        <v/>
      </c>
    </row>
    <row r="120" spans="2:5" x14ac:dyDescent="0.2">
      <c r="B120" s="22" t="str">
        <f>IF(ISBLANK(Groupe3!B40),"",Groupe3!B40)</f>
        <v/>
      </c>
      <c r="C120" s="23" t="str">
        <f>IF(ISBLANK(Groupe3!C40),"",Groupe3!C40)</f>
        <v/>
      </c>
      <c r="D120" s="27" t="str">
        <f>IF(ISBLANK(Groupe3!D40),"",Groupe3!D40)</f>
        <v/>
      </c>
      <c r="E120" s="30" t="str">
        <f>IF(ISBLANK(Groupe3!Y40),"",Groupe3!Y40)</f>
        <v/>
      </c>
    </row>
    <row r="121" spans="2:5" x14ac:dyDescent="0.2">
      <c r="B121" s="22" t="str">
        <f>IF(ISBLANK(Groupe3!B41),"",Groupe3!B41)</f>
        <v/>
      </c>
      <c r="C121" s="23" t="str">
        <f>IF(ISBLANK(Groupe3!C41),"",Groupe3!C41)</f>
        <v/>
      </c>
      <c r="D121" s="27" t="str">
        <f>IF(ISBLANK(Groupe3!D41),"",Groupe3!D41)</f>
        <v/>
      </c>
      <c r="E121" s="30" t="str">
        <f>IF(ISBLANK(Groupe3!Y41),"",Groupe3!Y41)</f>
        <v/>
      </c>
    </row>
    <row r="122" spans="2:5" x14ac:dyDescent="0.2">
      <c r="B122" s="22" t="str">
        <f>IF(ISBLANK(Groupe3!B42),"",Groupe3!B42)</f>
        <v/>
      </c>
      <c r="C122" s="23" t="str">
        <f>IF(ISBLANK(Groupe3!C42),"",Groupe3!C42)</f>
        <v/>
      </c>
      <c r="D122" s="27" t="str">
        <f>IF(ISBLANK(Groupe3!D42),"",Groupe3!D42)</f>
        <v/>
      </c>
      <c r="E122" s="30" t="str">
        <f>IF(ISBLANK(Groupe3!Y42),"",Groupe3!Y42)</f>
        <v/>
      </c>
    </row>
    <row r="123" spans="2:5" x14ac:dyDescent="0.2">
      <c r="B123" s="22" t="str">
        <f>IF(ISBLANK(Groupe3!B43),"",Groupe3!B43)</f>
        <v/>
      </c>
      <c r="C123" s="23" t="str">
        <f>IF(ISBLANK(Groupe3!C43),"",Groupe3!C43)</f>
        <v/>
      </c>
      <c r="D123" s="27" t="str">
        <f>IF(ISBLANK(Groupe3!D43),"",Groupe3!D43)</f>
        <v/>
      </c>
      <c r="E123" s="30" t="str">
        <f>IF(ISBLANK(Groupe3!Y43),"",Groupe3!Y43)</f>
        <v/>
      </c>
    </row>
    <row r="124" spans="2:5" x14ac:dyDescent="0.2">
      <c r="B124" s="22" t="str">
        <f>IF(ISBLANK(Groupe3!B44),"",Groupe3!B44)</f>
        <v/>
      </c>
      <c r="C124" s="23" t="str">
        <f>IF(ISBLANK(Groupe3!C44),"",Groupe3!C44)</f>
        <v/>
      </c>
      <c r="D124" s="27" t="str">
        <f>IF(ISBLANK(Groupe3!D44),"",Groupe3!D44)</f>
        <v/>
      </c>
      <c r="E124" s="30" t="str">
        <f>IF(ISBLANK(Groupe3!Y44),"",Groupe3!Y44)</f>
        <v/>
      </c>
    </row>
    <row r="125" spans="2:5" x14ac:dyDescent="0.2">
      <c r="B125" s="22" t="str">
        <f>IF(ISBLANK(Groupe3!B45),"",Groupe3!B45)</f>
        <v/>
      </c>
      <c r="C125" s="23" t="str">
        <f>IF(ISBLANK(Groupe3!C45),"",Groupe3!C45)</f>
        <v/>
      </c>
      <c r="D125" s="27" t="str">
        <f>IF(ISBLANK(Groupe3!D45),"",Groupe3!D45)</f>
        <v/>
      </c>
      <c r="E125" s="30" t="str">
        <f>IF(ISBLANK(Groupe3!Y45),"",Groupe3!Y45)</f>
        <v/>
      </c>
    </row>
    <row r="126" spans="2:5" x14ac:dyDescent="0.2">
      <c r="B126" s="22" t="str">
        <f>IF(ISBLANK(Groupe3!B46),"",Groupe3!B46)</f>
        <v/>
      </c>
      <c r="C126" s="23" t="str">
        <f>IF(ISBLANK(Groupe3!C46),"",Groupe3!C46)</f>
        <v/>
      </c>
      <c r="D126" s="27" t="str">
        <f>IF(ISBLANK(Groupe3!D46),"",Groupe3!D46)</f>
        <v/>
      </c>
      <c r="E126" s="30" t="str">
        <f>IF(ISBLANK(Groupe3!Y46),"",Groupe3!Y46)</f>
        <v/>
      </c>
    </row>
    <row r="127" spans="2:5" x14ac:dyDescent="0.2">
      <c r="B127" s="22" t="str">
        <f>IF(ISBLANK(Groupe3!B47),"",Groupe3!B47)</f>
        <v/>
      </c>
      <c r="C127" s="23" t="str">
        <f>IF(ISBLANK(Groupe3!C47),"",Groupe3!C47)</f>
        <v/>
      </c>
      <c r="D127" s="27" t="str">
        <f>IF(ISBLANK(Groupe3!D47),"",Groupe3!D47)</f>
        <v/>
      </c>
      <c r="E127" s="30" t="str">
        <f>IF(ISBLANK(Groupe3!Y47),"",Groupe3!Y47)</f>
        <v/>
      </c>
    </row>
    <row r="128" spans="2:5" x14ac:dyDescent="0.2">
      <c r="B128" s="22" t="str">
        <f>IF(ISBLANK(Groupe3!B48),"",Groupe3!B48)</f>
        <v/>
      </c>
      <c r="C128" s="23" t="str">
        <f>IF(ISBLANK(Groupe3!C48),"",Groupe3!C48)</f>
        <v/>
      </c>
      <c r="D128" s="27" t="str">
        <f>IF(ISBLANK(Groupe3!D48),"",Groupe3!D48)</f>
        <v/>
      </c>
      <c r="E128" s="30" t="str">
        <f>IF(ISBLANK(Groupe3!Y48),"",Groupe3!Y48)</f>
        <v/>
      </c>
    </row>
    <row r="129" spans="1:5" x14ac:dyDescent="0.2">
      <c r="B129" s="22" t="str">
        <f>IF(ISBLANK(Groupe3!B49),"",Groupe3!B49)</f>
        <v/>
      </c>
      <c r="C129" s="23" t="str">
        <f>IF(ISBLANK(Groupe3!C49),"",Groupe3!C49)</f>
        <v/>
      </c>
      <c r="D129" s="27" t="str">
        <f>IF(ISBLANK(Groupe3!D49),"",Groupe3!D49)</f>
        <v/>
      </c>
      <c r="E129" s="30" t="str">
        <f>IF(ISBLANK(Groupe3!Y49),"",Groupe3!Y49)</f>
        <v/>
      </c>
    </row>
    <row r="130" spans="1:5" x14ac:dyDescent="0.2">
      <c r="B130" s="22" t="str">
        <f>IF(ISBLANK(Groupe3!B50),"",Groupe3!B50)</f>
        <v/>
      </c>
      <c r="C130" s="23" t="str">
        <f>IF(ISBLANK(Groupe3!C50),"",Groupe3!C50)</f>
        <v/>
      </c>
      <c r="D130" s="27" t="str">
        <f>IF(ISBLANK(Groupe3!D50),"",Groupe3!D50)</f>
        <v/>
      </c>
      <c r="E130" s="30" t="str">
        <f>IF(ISBLANK(Groupe3!Y50),"",Groupe3!Y50)</f>
        <v/>
      </c>
    </row>
    <row r="131" spans="1:5" ht="17" thickBot="1" x14ac:dyDescent="0.25">
      <c r="B131" s="24" t="str">
        <f>IF(ISBLANK(Groupe3!B51),"",Groupe3!B51)</f>
        <v/>
      </c>
      <c r="C131" s="25" t="str">
        <f>IF(ISBLANK(Groupe3!C51),"",Groupe3!C51)</f>
        <v/>
      </c>
      <c r="D131" s="28" t="str">
        <f>IF(ISBLANK(Groupe3!D51),"",Groupe3!D51)</f>
        <v/>
      </c>
      <c r="E131" s="81" t="str">
        <f>IF(ISBLANK(Groupe3!Y51),"",Groupe3!Y51)</f>
        <v/>
      </c>
    </row>
    <row r="132" spans="1:5" x14ac:dyDescent="0.2">
      <c r="A132" s="122" t="s">
        <v>453</v>
      </c>
      <c r="B132" s="20" t="str">
        <f>IF(ISBLANK(Groupe4!B12),"",Groupe4!B12)</f>
        <v/>
      </c>
      <c r="C132" s="21" t="str">
        <f>IF(ISBLANK(Groupe4!C12),"",Groupe4!C12)</f>
        <v/>
      </c>
      <c r="D132" s="26" t="str">
        <f>IF(ISBLANK(Groupe4!D12),"",Groupe4!D12)</f>
        <v/>
      </c>
      <c r="E132" s="29" t="str">
        <f>IF(ISBLANK(Groupe4!Y12),"",Groupe4!Y12)</f>
        <v/>
      </c>
    </row>
    <row r="133" spans="1:5" x14ac:dyDescent="0.2">
      <c r="B133" s="22" t="str">
        <f>IF(ISBLANK(Groupe4!B13),"",Groupe4!B13)</f>
        <v/>
      </c>
      <c r="C133" s="23" t="str">
        <f>IF(ISBLANK(Groupe4!C13),"",Groupe4!C13)</f>
        <v/>
      </c>
      <c r="D133" s="27" t="str">
        <f>IF(ISBLANK(Groupe4!D13),"",Groupe4!D13)</f>
        <v/>
      </c>
      <c r="E133" s="30" t="str">
        <f>IF(ISBLANK(Groupe4!Y13),"",Groupe4!Y13)</f>
        <v/>
      </c>
    </row>
    <row r="134" spans="1:5" x14ac:dyDescent="0.2">
      <c r="B134" s="22" t="str">
        <f>IF(ISBLANK(Groupe4!B14),"",Groupe4!B14)</f>
        <v/>
      </c>
      <c r="C134" s="23" t="str">
        <f>IF(ISBLANK(Groupe4!C14),"",Groupe4!C14)</f>
        <v/>
      </c>
      <c r="D134" s="27" t="str">
        <f>IF(ISBLANK(Groupe4!D14),"",Groupe4!D14)</f>
        <v/>
      </c>
      <c r="E134" s="30" t="str">
        <f>IF(ISBLANK(Groupe4!Y14),"",Groupe4!Y14)</f>
        <v/>
      </c>
    </row>
    <row r="135" spans="1:5" x14ac:dyDescent="0.2">
      <c r="B135" s="22" t="str">
        <f>IF(ISBLANK(Groupe4!B15),"",Groupe4!B15)</f>
        <v/>
      </c>
      <c r="C135" s="23" t="str">
        <f>IF(ISBLANK(Groupe4!C15),"",Groupe4!C15)</f>
        <v/>
      </c>
      <c r="D135" s="27" t="str">
        <f>IF(ISBLANK(Groupe4!D15),"",Groupe4!D15)</f>
        <v/>
      </c>
      <c r="E135" s="30" t="str">
        <f>IF(ISBLANK(Groupe4!Y15),"",Groupe4!Y15)</f>
        <v/>
      </c>
    </row>
    <row r="136" spans="1:5" x14ac:dyDescent="0.2">
      <c r="B136" s="22" t="str">
        <f>IF(ISBLANK(Groupe4!B16),"",Groupe4!B16)</f>
        <v/>
      </c>
      <c r="C136" s="23" t="str">
        <f>IF(ISBLANK(Groupe4!C16),"",Groupe4!C16)</f>
        <v/>
      </c>
      <c r="D136" s="27" t="str">
        <f>IF(ISBLANK(Groupe4!D16),"",Groupe4!D16)</f>
        <v/>
      </c>
      <c r="E136" s="30" t="str">
        <f>IF(ISBLANK(Groupe4!Y16),"",Groupe4!Y16)</f>
        <v/>
      </c>
    </row>
    <row r="137" spans="1:5" x14ac:dyDescent="0.2">
      <c r="B137" s="22" t="str">
        <f>IF(ISBLANK(Groupe4!B17),"",Groupe4!B17)</f>
        <v/>
      </c>
      <c r="C137" s="23" t="str">
        <f>IF(ISBLANK(Groupe4!C17),"",Groupe4!C17)</f>
        <v/>
      </c>
      <c r="D137" s="27" t="str">
        <f>IF(ISBLANK(Groupe4!D17),"",Groupe4!D17)</f>
        <v/>
      </c>
      <c r="E137" s="30" t="str">
        <f>IF(ISBLANK(Groupe4!Y17),"",Groupe4!Y17)</f>
        <v/>
      </c>
    </row>
    <row r="138" spans="1:5" x14ac:dyDescent="0.2">
      <c r="B138" s="22" t="str">
        <f>IF(ISBLANK(Groupe4!B18),"",Groupe4!B18)</f>
        <v/>
      </c>
      <c r="C138" s="23" t="str">
        <f>IF(ISBLANK(Groupe4!C18),"",Groupe4!C18)</f>
        <v/>
      </c>
      <c r="D138" s="27" t="str">
        <f>IF(ISBLANK(Groupe4!D18),"",Groupe4!D18)</f>
        <v/>
      </c>
      <c r="E138" s="30" t="str">
        <f>IF(ISBLANK(Groupe4!Y18),"",Groupe4!Y18)</f>
        <v/>
      </c>
    </row>
    <row r="139" spans="1:5" x14ac:dyDescent="0.2">
      <c r="B139" s="22" t="str">
        <f>IF(ISBLANK(Groupe4!B19),"",Groupe4!B19)</f>
        <v/>
      </c>
      <c r="C139" s="23" t="str">
        <f>IF(ISBLANK(Groupe4!C19),"",Groupe4!C19)</f>
        <v/>
      </c>
      <c r="D139" s="27" t="str">
        <f>IF(ISBLANK(Groupe4!D19),"",Groupe4!D19)</f>
        <v/>
      </c>
      <c r="E139" s="30" t="str">
        <f>IF(ISBLANK(Groupe4!Y19),"",Groupe4!Y19)</f>
        <v/>
      </c>
    </row>
    <row r="140" spans="1:5" x14ac:dyDescent="0.2">
      <c r="B140" s="22" t="str">
        <f>IF(ISBLANK(Groupe4!B20),"",Groupe4!B20)</f>
        <v/>
      </c>
      <c r="C140" s="23" t="str">
        <f>IF(ISBLANK(Groupe4!C20),"",Groupe4!C20)</f>
        <v/>
      </c>
      <c r="D140" s="27" t="str">
        <f>IF(ISBLANK(Groupe4!D20),"",Groupe4!D20)</f>
        <v/>
      </c>
      <c r="E140" s="30" t="str">
        <f>IF(ISBLANK(Groupe4!Y20),"",Groupe4!Y20)</f>
        <v/>
      </c>
    </row>
    <row r="141" spans="1:5" x14ac:dyDescent="0.2">
      <c r="B141" s="22" t="str">
        <f>IF(ISBLANK(Groupe4!B21),"",Groupe4!B21)</f>
        <v/>
      </c>
      <c r="C141" s="23" t="str">
        <f>IF(ISBLANK(Groupe4!C21),"",Groupe4!C21)</f>
        <v/>
      </c>
      <c r="D141" s="27" t="str">
        <f>IF(ISBLANK(Groupe4!D21),"",Groupe4!D21)</f>
        <v/>
      </c>
      <c r="E141" s="30" t="str">
        <f>IF(ISBLANK(Groupe4!Y21),"",Groupe4!Y21)</f>
        <v/>
      </c>
    </row>
    <row r="142" spans="1:5" x14ac:dyDescent="0.2">
      <c r="B142" s="22" t="str">
        <f>IF(ISBLANK(Groupe4!B22),"",Groupe4!B22)</f>
        <v/>
      </c>
      <c r="C142" s="23" t="str">
        <f>IF(ISBLANK(Groupe4!C22),"",Groupe4!C22)</f>
        <v/>
      </c>
      <c r="D142" s="27" t="str">
        <f>IF(ISBLANK(Groupe4!D22),"",Groupe4!D22)</f>
        <v/>
      </c>
      <c r="E142" s="30" t="str">
        <f>IF(ISBLANK(Groupe4!Y22),"",Groupe4!Y22)</f>
        <v/>
      </c>
    </row>
    <row r="143" spans="1:5" x14ac:dyDescent="0.2">
      <c r="B143" s="22" t="str">
        <f>IF(ISBLANK(Groupe4!B23),"",Groupe4!B23)</f>
        <v/>
      </c>
      <c r="C143" s="23" t="str">
        <f>IF(ISBLANK(Groupe4!C23),"",Groupe4!C23)</f>
        <v/>
      </c>
      <c r="D143" s="27" t="str">
        <f>IF(ISBLANK(Groupe4!D23),"",Groupe4!D23)</f>
        <v/>
      </c>
      <c r="E143" s="30" t="str">
        <f>IF(ISBLANK(Groupe4!Y23),"",Groupe4!Y23)</f>
        <v/>
      </c>
    </row>
    <row r="144" spans="1:5" x14ac:dyDescent="0.2">
      <c r="B144" s="22" t="str">
        <f>IF(ISBLANK(Groupe4!B24),"",Groupe4!B24)</f>
        <v/>
      </c>
      <c r="C144" s="23" t="str">
        <f>IF(ISBLANK(Groupe4!C24),"",Groupe4!C24)</f>
        <v/>
      </c>
      <c r="D144" s="27" t="str">
        <f>IF(ISBLANK(Groupe4!D24),"",Groupe4!D24)</f>
        <v/>
      </c>
      <c r="E144" s="30" t="str">
        <f>IF(ISBLANK(Groupe4!Y24),"",Groupe4!Y24)</f>
        <v/>
      </c>
    </row>
    <row r="145" spans="2:5" x14ac:dyDescent="0.2">
      <c r="B145" s="22" t="str">
        <f>IF(ISBLANK(Groupe4!B25),"",Groupe4!B25)</f>
        <v/>
      </c>
      <c r="C145" s="23" t="str">
        <f>IF(ISBLANK(Groupe4!C25),"",Groupe4!C25)</f>
        <v/>
      </c>
      <c r="D145" s="27" t="str">
        <f>IF(ISBLANK(Groupe4!D25),"",Groupe4!D25)</f>
        <v/>
      </c>
      <c r="E145" s="30" t="str">
        <f>IF(ISBLANK(Groupe4!Y25),"",Groupe4!Y25)</f>
        <v/>
      </c>
    </row>
    <row r="146" spans="2:5" x14ac:dyDescent="0.2">
      <c r="B146" s="22" t="str">
        <f>IF(ISBLANK(Groupe4!B26),"",Groupe4!B26)</f>
        <v/>
      </c>
      <c r="C146" s="23" t="str">
        <f>IF(ISBLANK(Groupe4!C26),"",Groupe4!C26)</f>
        <v/>
      </c>
      <c r="D146" s="27" t="str">
        <f>IF(ISBLANK(Groupe4!D26),"",Groupe4!D26)</f>
        <v/>
      </c>
      <c r="E146" s="30" t="str">
        <f>IF(ISBLANK(Groupe4!Y26),"",Groupe4!Y26)</f>
        <v/>
      </c>
    </row>
    <row r="147" spans="2:5" x14ac:dyDescent="0.2">
      <c r="B147" s="22" t="str">
        <f>IF(ISBLANK(Groupe4!B27),"",Groupe4!B27)</f>
        <v/>
      </c>
      <c r="C147" s="23" t="str">
        <f>IF(ISBLANK(Groupe4!C27),"",Groupe4!C27)</f>
        <v/>
      </c>
      <c r="D147" s="27" t="str">
        <f>IF(ISBLANK(Groupe4!D27),"",Groupe4!D27)</f>
        <v/>
      </c>
      <c r="E147" s="30" t="str">
        <f>IF(ISBLANK(Groupe4!Y27),"",Groupe4!Y27)</f>
        <v/>
      </c>
    </row>
    <row r="148" spans="2:5" x14ac:dyDescent="0.2">
      <c r="B148" s="22" t="str">
        <f>IF(ISBLANK(Groupe4!B28),"",Groupe4!B28)</f>
        <v/>
      </c>
      <c r="C148" s="23" t="str">
        <f>IF(ISBLANK(Groupe4!C28),"",Groupe4!C28)</f>
        <v/>
      </c>
      <c r="D148" s="27" t="str">
        <f>IF(ISBLANK(Groupe4!D28),"",Groupe4!D28)</f>
        <v/>
      </c>
      <c r="E148" s="30" t="str">
        <f>IF(ISBLANK(Groupe4!Y28),"",Groupe4!Y28)</f>
        <v/>
      </c>
    </row>
    <row r="149" spans="2:5" x14ac:dyDescent="0.2">
      <c r="B149" s="22" t="str">
        <f>IF(ISBLANK(Groupe4!B29),"",Groupe4!B29)</f>
        <v/>
      </c>
      <c r="C149" s="23" t="str">
        <f>IF(ISBLANK(Groupe4!C29),"",Groupe4!C29)</f>
        <v/>
      </c>
      <c r="D149" s="27" t="str">
        <f>IF(ISBLANK(Groupe4!D29),"",Groupe4!D29)</f>
        <v/>
      </c>
      <c r="E149" s="30" t="str">
        <f>IF(ISBLANK(Groupe4!Y29),"",Groupe4!Y29)</f>
        <v/>
      </c>
    </row>
    <row r="150" spans="2:5" x14ac:dyDescent="0.2">
      <c r="B150" s="22" t="str">
        <f>IF(ISBLANK(Groupe4!B30),"",Groupe4!B30)</f>
        <v/>
      </c>
      <c r="C150" s="23" t="str">
        <f>IF(ISBLANK(Groupe4!C30),"",Groupe4!C30)</f>
        <v/>
      </c>
      <c r="D150" s="27" t="str">
        <f>IF(ISBLANK(Groupe4!D30),"",Groupe4!D30)</f>
        <v/>
      </c>
      <c r="E150" s="30" t="str">
        <f>IF(ISBLANK(Groupe4!Y30),"",Groupe4!Y30)</f>
        <v/>
      </c>
    </row>
    <row r="151" spans="2:5" x14ac:dyDescent="0.2">
      <c r="B151" s="22" t="str">
        <f>IF(ISBLANK(Groupe4!B31),"",Groupe4!B31)</f>
        <v/>
      </c>
      <c r="C151" s="23" t="str">
        <f>IF(ISBLANK(Groupe4!C31),"",Groupe4!C31)</f>
        <v/>
      </c>
      <c r="D151" s="27" t="str">
        <f>IF(ISBLANK(Groupe4!D31),"",Groupe4!D31)</f>
        <v/>
      </c>
      <c r="E151" s="30" t="str">
        <f>IF(ISBLANK(Groupe4!Y31),"",Groupe4!Y31)</f>
        <v/>
      </c>
    </row>
    <row r="152" spans="2:5" x14ac:dyDescent="0.2">
      <c r="B152" s="22" t="str">
        <f>IF(ISBLANK(Groupe4!B32),"",Groupe4!B32)</f>
        <v/>
      </c>
      <c r="C152" s="23" t="str">
        <f>IF(ISBLANK(Groupe4!C32),"",Groupe4!C32)</f>
        <v/>
      </c>
      <c r="D152" s="27" t="str">
        <f>IF(ISBLANK(Groupe4!D32),"",Groupe4!D32)</f>
        <v/>
      </c>
      <c r="E152" s="30" t="str">
        <f>IF(ISBLANK(Groupe4!Y32),"",Groupe4!Y32)</f>
        <v/>
      </c>
    </row>
    <row r="153" spans="2:5" x14ac:dyDescent="0.2">
      <c r="B153" s="22" t="str">
        <f>IF(ISBLANK(Groupe4!B33),"",Groupe4!B33)</f>
        <v/>
      </c>
      <c r="C153" s="23" t="str">
        <f>IF(ISBLANK(Groupe4!C33),"",Groupe4!C33)</f>
        <v/>
      </c>
      <c r="D153" s="27" t="str">
        <f>IF(ISBLANK(Groupe4!D33),"",Groupe4!D33)</f>
        <v/>
      </c>
      <c r="E153" s="30" t="str">
        <f>IF(ISBLANK(Groupe4!Y33),"",Groupe4!Y33)</f>
        <v/>
      </c>
    </row>
    <row r="154" spans="2:5" x14ac:dyDescent="0.2">
      <c r="B154" s="22" t="str">
        <f>IF(ISBLANK(Groupe4!B34),"",Groupe4!B34)</f>
        <v/>
      </c>
      <c r="C154" s="23" t="str">
        <f>IF(ISBLANK(Groupe4!C34),"",Groupe4!C34)</f>
        <v/>
      </c>
      <c r="D154" s="27" t="str">
        <f>IF(ISBLANK(Groupe4!D34),"",Groupe4!D34)</f>
        <v/>
      </c>
      <c r="E154" s="30" t="str">
        <f>IF(ISBLANK(Groupe4!Y34),"",Groupe4!Y34)</f>
        <v/>
      </c>
    </row>
    <row r="155" spans="2:5" x14ac:dyDescent="0.2">
      <c r="B155" s="22" t="str">
        <f>IF(ISBLANK(Groupe4!B35),"",Groupe4!B35)</f>
        <v/>
      </c>
      <c r="C155" s="23" t="str">
        <f>IF(ISBLANK(Groupe4!C35),"",Groupe4!C35)</f>
        <v/>
      </c>
      <c r="D155" s="27" t="str">
        <f>IF(ISBLANK(Groupe4!D35),"",Groupe4!D35)</f>
        <v/>
      </c>
      <c r="E155" s="30" t="str">
        <f>IF(ISBLANK(Groupe4!Y35),"",Groupe4!Y35)</f>
        <v/>
      </c>
    </row>
    <row r="156" spans="2:5" x14ac:dyDescent="0.2">
      <c r="B156" s="22" t="str">
        <f>IF(ISBLANK(Groupe4!B36),"",Groupe4!B36)</f>
        <v/>
      </c>
      <c r="C156" s="23" t="str">
        <f>IF(ISBLANK(Groupe4!C36),"",Groupe4!C36)</f>
        <v/>
      </c>
      <c r="D156" s="27" t="str">
        <f>IF(ISBLANK(Groupe4!D36),"",Groupe4!D36)</f>
        <v/>
      </c>
      <c r="E156" s="30" t="str">
        <f>IF(ISBLANK(Groupe4!Y36),"",Groupe4!Y36)</f>
        <v/>
      </c>
    </row>
    <row r="157" spans="2:5" x14ac:dyDescent="0.2">
      <c r="B157" s="22" t="str">
        <f>IF(ISBLANK(Groupe4!B37),"",Groupe4!B37)</f>
        <v/>
      </c>
      <c r="C157" s="23" t="str">
        <f>IF(ISBLANK(Groupe4!C37),"",Groupe4!C37)</f>
        <v/>
      </c>
      <c r="D157" s="27" t="str">
        <f>IF(ISBLANK(Groupe4!D37),"",Groupe4!D37)</f>
        <v/>
      </c>
      <c r="E157" s="30" t="str">
        <f>IF(ISBLANK(Groupe4!Y37),"",Groupe4!Y37)</f>
        <v/>
      </c>
    </row>
    <row r="158" spans="2:5" x14ac:dyDescent="0.2">
      <c r="B158" s="22" t="str">
        <f>IF(ISBLANK(Groupe4!B38),"",Groupe4!B38)</f>
        <v/>
      </c>
      <c r="C158" s="23" t="str">
        <f>IF(ISBLANK(Groupe4!C38),"",Groupe4!C38)</f>
        <v/>
      </c>
      <c r="D158" s="27" t="str">
        <f>IF(ISBLANK(Groupe4!D38),"",Groupe4!D38)</f>
        <v/>
      </c>
      <c r="E158" s="30" t="str">
        <f>IF(ISBLANK(Groupe4!Y38),"",Groupe4!Y38)</f>
        <v/>
      </c>
    </row>
    <row r="159" spans="2:5" x14ac:dyDescent="0.2">
      <c r="B159" s="22" t="str">
        <f>IF(ISBLANK(Groupe4!B39),"",Groupe4!B39)</f>
        <v/>
      </c>
      <c r="C159" s="23" t="str">
        <f>IF(ISBLANK(Groupe4!C39),"",Groupe4!C39)</f>
        <v/>
      </c>
      <c r="D159" s="27" t="str">
        <f>IF(ISBLANK(Groupe4!D39),"",Groupe4!D39)</f>
        <v/>
      </c>
      <c r="E159" s="30" t="str">
        <f>IF(ISBLANK(Groupe4!Y39),"",Groupe4!Y39)</f>
        <v/>
      </c>
    </row>
    <row r="160" spans="2:5" x14ac:dyDescent="0.2">
      <c r="B160" s="22" t="str">
        <f>IF(ISBLANK(Groupe4!B40),"",Groupe4!B40)</f>
        <v/>
      </c>
      <c r="C160" s="23" t="str">
        <f>IF(ISBLANK(Groupe4!C40),"",Groupe4!C40)</f>
        <v/>
      </c>
      <c r="D160" s="27" t="str">
        <f>IF(ISBLANK(Groupe4!D40),"",Groupe4!D40)</f>
        <v/>
      </c>
      <c r="E160" s="30" t="str">
        <f>IF(ISBLANK(Groupe4!Y40),"",Groupe4!Y40)</f>
        <v/>
      </c>
    </row>
    <row r="161" spans="1:5" x14ac:dyDescent="0.2">
      <c r="B161" s="22" t="str">
        <f>IF(ISBLANK(Groupe4!B41),"",Groupe4!B41)</f>
        <v/>
      </c>
      <c r="C161" s="23" t="str">
        <f>IF(ISBLANK(Groupe4!C41),"",Groupe4!C41)</f>
        <v/>
      </c>
      <c r="D161" s="27" t="str">
        <f>IF(ISBLANK(Groupe4!D41),"",Groupe4!D41)</f>
        <v/>
      </c>
      <c r="E161" s="30" t="str">
        <f>IF(ISBLANK(Groupe4!Y41),"",Groupe4!Y41)</f>
        <v/>
      </c>
    </row>
    <row r="162" spans="1:5" x14ac:dyDescent="0.2">
      <c r="B162" s="22" t="str">
        <f>IF(ISBLANK(Groupe4!B42),"",Groupe4!B42)</f>
        <v/>
      </c>
      <c r="C162" s="23" t="str">
        <f>IF(ISBLANK(Groupe4!C42),"",Groupe4!C42)</f>
        <v/>
      </c>
      <c r="D162" s="27" t="str">
        <f>IF(ISBLANK(Groupe4!D42),"",Groupe4!D42)</f>
        <v/>
      </c>
      <c r="E162" s="30" t="str">
        <f>IF(ISBLANK(Groupe4!Y42),"",Groupe4!Y42)</f>
        <v/>
      </c>
    </row>
    <row r="163" spans="1:5" x14ac:dyDescent="0.2">
      <c r="B163" s="22" t="str">
        <f>IF(ISBLANK(Groupe4!B43),"",Groupe4!B43)</f>
        <v/>
      </c>
      <c r="C163" s="23" t="str">
        <f>IF(ISBLANK(Groupe4!C43),"",Groupe4!C43)</f>
        <v/>
      </c>
      <c r="D163" s="27" t="str">
        <f>IF(ISBLANK(Groupe4!D43),"",Groupe4!D43)</f>
        <v/>
      </c>
      <c r="E163" s="30" t="str">
        <f>IF(ISBLANK(Groupe4!Y43),"",Groupe4!Y43)</f>
        <v/>
      </c>
    </row>
    <row r="164" spans="1:5" x14ac:dyDescent="0.2">
      <c r="B164" s="22" t="str">
        <f>IF(ISBLANK(Groupe4!B44),"",Groupe4!B44)</f>
        <v/>
      </c>
      <c r="C164" s="23" t="str">
        <f>IF(ISBLANK(Groupe4!C44),"",Groupe4!C44)</f>
        <v/>
      </c>
      <c r="D164" s="27" t="str">
        <f>IF(ISBLANK(Groupe4!D44),"",Groupe4!D44)</f>
        <v/>
      </c>
      <c r="E164" s="30" t="str">
        <f>IF(ISBLANK(Groupe4!Y44),"",Groupe4!Y44)</f>
        <v/>
      </c>
    </row>
    <row r="165" spans="1:5" x14ac:dyDescent="0.2">
      <c r="B165" s="22" t="str">
        <f>IF(ISBLANK(Groupe4!B45),"",Groupe4!B45)</f>
        <v/>
      </c>
      <c r="C165" s="23" t="str">
        <f>IF(ISBLANK(Groupe4!C45),"",Groupe4!C45)</f>
        <v/>
      </c>
      <c r="D165" s="27" t="str">
        <f>IF(ISBLANK(Groupe4!D45),"",Groupe4!D45)</f>
        <v/>
      </c>
      <c r="E165" s="30" t="str">
        <f>IF(ISBLANK(Groupe4!Y45),"",Groupe4!Y45)</f>
        <v/>
      </c>
    </row>
    <row r="166" spans="1:5" x14ac:dyDescent="0.2">
      <c r="B166" s="22" t="str">
        <f>IF(ISBLANK(Groupe4!B46),"",Groupe4!B46)</f>
        <v/>
      </c>
      <c r="C166" s="23" t="str">
        <f>IF(ISBLANK(Groupe4!C46),"",Groupe4!C46)</f>
        <v/>
      </c>
      <c r="D166" s="27" t="str">
        <f>IF(ISBLANK(Groupe4!D46),"",Groupe4!D46)</f>
        <v/>
      </c>
      <c r="E166" s="30" t="str">
        <f>IF(ISBLANK(Groupe4!Y46),"",Groupe4!Y46)</f>
        <v/>
      </c>
    </row>
    <row r="167" spans="1:5" x14ac:dyDescent="0.2">
      <c r="B167" s="22" t="str">
        <f>IF(ISBLANK(Groupe4!B47),"",Groupe4!B47)</f>
        <v/>
      </c>
      <c r="C167" s="23" t="str">
        <f>IF(ISBLANK(Groupe4!C47),"",Groupe4!C47)</f>
        <v/>
      </c>
      <c r="D167" s="27" t="str">
        <f>IF(ISBLANK(Groupe4!D47),"",Groupe4!D47)</f>
        <v/>
      </c>
      <c r="E167" s="30" t="str">
        <f>IF(ISBLANK(Groupe4!Y47),"",Groupe4!Y47)</f>
        <v/>
      </c>
    </row>
    <row r="168" spans="1:5" x14ac:dyDescent="0.2">
      <c r="B168" s="22" t="str">
        <f>IF(ISBLANK(Groupe4!B48),"",Groupe4!B48)</f>
        <v/>
      </c>
      <c r="C168" s="23" t="str">
        <f>IF(ISBLANK(Groupe4!C48),"",Groupe4!C48)</f>
        <v/>
      </c>
      <c r="D168" s="27" t="str">
        <f>IF(ISBLANK(Groupe4!D48),"",Groupe4!D48)</f>
        <v/>
      </c>
      <c r="E168" s="30" t="str">
        <f>IF(ISBLANK(Groupe4!Y48),"",Groupe4!Y48)</f>
        <v/>
      </c>
    </row>
    <row r="169" spans="1:5" x14ac:dyDescent="0.2">
      <c r="B169" s="22" t="str">
        <f>IF(ISBLANK(Groupe4!B49),"",Groupe4!B49)</f>
        <v/>
      </c>
      <c r="C169" s="23" t="str">
        <f>IF(ISBLANK(Groupe4!C49),"",Groupe4!C49)</f>
        <v/>
      </c>
      <c r="D169" s="27" t="str">
        <f>IF(ISBLANK(Groupe4!D49),"",Groupe4!D49)</f>
        <v/>
      </c>
      <c r="E169" s="30" t="str">
        <f>IF(ISBLANK(Groupe4!Y49),"",Groupe4!Y49)</f>
        <v/>
      </c>
    </row>
    <row r="170" spans="1:5" x14ac:dyDescent="0.2">
      <c r="B170" s="22" t="str">
        <f>IF(ISBLANK(Groupe4!B50),"",Groupe4!B50)</f>
        <v/>
      </c>
      <c r="C170" s="23" t="str">
        <f>IF(ISBLANK(Groupe4!C50),"",Groupe4!C50)</f>
        <v/>
      </c>
      <c r="D170" s="27" t="str">
        <f>IF(ISBLANK(Groupe4!D50),"",Groupe4!D50)</f>
        <v/>
      </c>
      <c r="E170" s="30" t="str">
        <f>IF(ISBLANK(Groupe4!Y50),"",Groupe4!Y50)</f>
        <v/>
      </c>
    </row>
    <row r="171" spans="1:5" ht="17" thickBot="1" x14ac:dyDescent="0.25">
      <c r="B171" s="24" t="str">
        <f>IF(ISBLANK(Groupe4!B51),"",Groupe4!B51)</f>
        <v/>
      </c>
      <c r="C171" s="25" t="str">
        <f>IF(ISBLANK(Groupe4!C51),"",Groupe4!C51)</f>
        <v/>
      </c>
      <c r="D171" s="28" t="str">
        <f>IF(ISBLANK(Groupe4!D51),"",Groupe4!D51)</f>
        <v/>
      </c>
      <c r="E171" s="81" t="str">
        <f>IF(ISBLANK(Groupe4!Y51),"",Groupe4!Y51)</f>
        <v/>
      </c>
    </row>
    <row r="172" spans="1:5" x14ac:dyDescent="0.2">
      <c r="A172" s="122" t="s">
        <v>454</v>
      </c>
      <c r="B172" s="20" t="str">
        <f>IF(ISBLANK(Groupe5!B12),"",Groupe5!B12)</f>
        <v/>
      </c>
      <c r="C172" s="21" t="str">
        <f>IF(ISBLANK(Groupe5!C12),"",Groupe5!C12)</f>
        <v/>
      </c>
      <c r="D172" s="26" t="str">
        <f>IF(ISBLANK(Groupe5!D12),"",Groupe5!D12)</f>
        <v/>
      </c>
      <c r="E172" s="29" t="str">
        <f>IF(ISBLANK(Groupe5!Y12),"",Groupe5!Y12)</f>
        <v/>
      </c>
    </row>
    <row r="173" spans="1:5" x14ac:dyDescent="0.2">
      <c r="B173" s="22" t="str">
        <f>IF(ISBLANK(Groupe5!B13),"",Groupe5!B13)</f>
        <v/>
      </c>
      <c r="C173" s="23" t="str">
        <f>IF(ISBLANK(Groupe5!C13),"",Groupe5!C13)</f>
        <v/>
      </c>
      <c r="D173" s="27" t="str">
        <f>IF(ISBLANK(Groupe5!D13),"",Groupe5!D13)</f>
        <v/>
      </c>
      <c r="E173" s="30" t="str">
        <f>IF(ISBLANK(Groupe5!Y13),"",Groupe5!Y13)</f>
        <v/>
      </c>
    </row>
    <row r="174" spans="1:5" x14ac:dyDescent="0.2">
      <c r="B174" s="22" t="str">
        <f>IF(ISBLANK(Groupe5!B14),"",Groupe5!B14)</f>
        <v/>
      </c>
      <c r="C174" s="23" t="str">
        <f>IF(ISBLANK(Groupe5!C14),"",Groupe5!C14)</f>
        <v/>
      </c>
      <c r="D174" s="27" t="str">
        <f>IF(ISBLANK(Groupe5!D14),"",Groupe5!D14)</f>
        <v/>
      </c>
      <c r="E174" s="30" t="str">
        <f>IF(ISBLANK(Groupe5!Y14),"",Groupe5!Y14)</f>
        <v/>
      </c>
    </row>
    <row r="175" spans="1:5" x14ac:dyDescent="0.2">
      <c r="B175" s="22" t="str">
        <f>IF(ISBLANK(Groupe5!B15),"",Groupe5!B15)</f>
        <v/>
      </c>
      <c r="C175" s="23" t="str">
        <f>IF(ISBLANK(Groupe5!C15),"",Groupe5!C15)</f>
        <v/>
      </c>
      <c r="D175" s="27" t="str">
        <f>IF(ISBLANK(Groupe5!D15),"",Groupe5!D15)</f>
        <v/>
      </c>
      <c r="E175" s="30" t="str">
        <f>IF(ISBLANK(Groupe5!Y15),"",Groupe5!Y15)</f>
        <v/>
      </c>
    </row>
    <row r="176" spans="1:5" x14ac:dyDescent="0.2">
      <c r="B176" s="22" t="str">
        <f>IF(ISBLANK(Groupe5!B16),"",Groupe5!B16)</f>
        <v/>
      </c>
      <c r="C176" s="23" t="str">
        <f>IF(ISBLANK(Groupe5!C16),"",Groupe5!C16)</f>
        <v/>
      </c>
      <c r="D176" s="27" t="str">
        <f>IF(ISBLANK(Groupe5!D16),"",Groupe5!D16)</f>
        <v/>
      </c>
      <c r="E176" s="30" t="str">
        <f>IF(ISBLANK(Groupe5!Y16),"",Groupe5!Y16)</f>
        <v/>
      </c>
    </row>
    <row r="177" spans="2:5" x14ac:dyDescent="0.2">
      <c r="B177" s="22" t="str">
        <f>IF(ISBLANK(Groupe5!B17),"",Groupe5!B17)</f>
        <v/>
      </c>
      <c r="C177" s="23" t="str">
        <f>IF(ISBLANK(Groupe5!C17),"",Groupe5!C17)</f>
        <v/>
      </c>
      <c r="D177" s="27" t="str">
        <f>IF(ISBLANK(Groupe5!D17),"",Groupe5!D17)</f>
        <v/>
      </c>
      <c r="E177" s="30" t="str">
        <f>IF(ISBLANK(Groupe5!Y17),"",Groupe5!Y17)</f>
        <v/>
      </c>
    </row>
    <row r="178" spans="2:5" x14ac:dyDescent="0.2">
      <c r="B178" s="22" t="str">
        <f>IF(ISBLANK(Groupe5!B18),"",Groupe5!B18)</f>
        <v/>
      </c>
      <c r="C178" s="23" t="str">
        <f>IF(ISBLANK(Groupe5!C18),"",Groupe5!C18)</f>
        <v/>
      </c>
      <c r="D178" s="27" t="str">
        <f>IF(ISBLANK(Groupe5!D18),"",Groupe5!D18)</f>
        <v/>
      </c>
      <c r="E178" s="30" t="str">
        <f>IF(ISBLANK(Groupe5!Y18),"",Groupe5!Y18)</f>
        <v/>
      </c>
    </row>
    <row r="179" spans="2:5" x14ac:dyDescent="0.2">
      <c r="B179" s="22" t="str">
        <f>IF(ISBLANK(Groupe5!B19),"",Groupe5!B19)</f>
        <v/>
      </c>
      <c r="C179" s="23" t="str">
        <f>IF(ISBLANK(Groupe5!C19),"",Groupe5!C19)</f>
        <v/>
      </c>
      <c r="D179" s="27" t="str">
        <f>IF(ISBLANK(Groupe5!D19),"",Groupe5!D19)</f>
        <v/>
      </c>
      <c r="E179" s="30" t="str">
        <f>IF(ISBLANK(Groupe5!Y19),"",Groupe5!Y19)</f>
        <v/>
      </c>
    </row>
    <row r="180" spans="2:5" x14ac:dyDescent="0.2">
      <c r="B180" s="22" t="str">
        <f>IF(ISBLANK(Groupe5!B20),"",Groupe5!B20)</f>
        <v/>
      </c>
      <c r="C180" s="23" t="str">
        <f>IF(ISBLANK(Groupe5!C20),"",Groupe5!C20)</f>
        <v/>
      </c>
      <c r="D180" s="27" t="str">
        <f>IF(ISBLANK(Groupe5!D20),"",Groupe5!D20)</f>
        <v/>
      </c>
      <c r="E180" s="30" t="str">
        <f>IF(ISBLANK(Groupe5!Y20),"",Groupe5!Y20)</f>
        <v/>
      </c>
    </row>
    <row r="181" spans="2:5" x14ac:dyDescent="0.2">
      <c r="B181" s="22" t="str">
        <f>IF(ISBLANK(Groupe5!B21),"",Groupe5!B21)</f>
        <v/>
      </c>
      <c r="C181" s="23" t="str">
        <f>IF(ISBLANK(Groupe5!C21),"",Groupe5!C21)</f>
        <v/>
      </c>
      <c r="D181" s="27" t="str">
        <f>IF(ISBLANK(Groupe5!D21),"",Groupe5!D21)</f>
        <v/>
      </c>
      <c r="E181" s="30" t="str">
        <f>IF(ISBLANK(Groupe5!Y21),"",Groupe5!Y21)</f>
        <v/>
      </c>
    </row>
    <row r="182" spans="2:5" x14ac:dyDescent="0.2">
      <c r="B182" s="22" t="str">
        <f>IF(ISBLANK(Groupe5!B22),"",Groupe5!B22)</f>
        <v/>
      </c>
      <c r="C182" s="23" t="str">
        <f>IF(ISBLANK(Groupe5!C22),"",Groupe5!C22)</f>
        <v/>
      </c>
      <c r="D182" s="27" t="str">
        <f>IF(ISBLANK(Groupe5!D22),"",Groupe5!D22)</f>
        <v/>
      </c>
      <c r="E182" s="30" t="str">
        <f>IF(ISBLANK(Groupe5!Y22),"",Groupe5!Y22)</f>
        <v/>
      </c>
    </row>
    <row r="183" spans="2:5" x14ac:dyDescent="0.2">
      <c r="B183" s="22" t="str">
        <f>IF(ISBLANK(Groupe5!B23),"",Groupe5!B23)</f>
        <v/>
      </c>
      <c r="C183" s="23" t="str">
        <f>IF(ISBLANK(Groupe5!C23),"",Groupe5!C23)</f>
        <v/>
      </c>
      <c r="D183" s="27" t="str">
        <f>IF(ISBLANK(Groupe5!D23),"",Groupe5!D23)</f>
        <v/>
      </c>
      <c r="E183" s="30" t="str">
        <f>IF(ISBLANK(Groupe5!Y23),"",Groupe5!Y23)</f>
        <v/>
      </c>
    </row>
    <row r="184" spans="2:5" x14ac:dyDescent="0.2">
      <c r="B184" s="22" t="str">
        <f>IF(ISBLANK(Groupe5!B24),"",Groupe5!B24)</f>
        <v/>
      </c>
      <c r="C184" s="23" t="str">
        <f>IF(ISBLANK(Groupe5!C24),"",Groupe5!C24)</f>
        <v/>
      </c>
      <c r="D184" s="27" t="str">
        <f>IF(ISBLANK(Groupe5!D24),"",Groupe5!D24)</f>
        <v/>
      </c>
      <c r="E184" s="30" t="str">
        <f>IF(ISBLANK(Groupe5!Y24),"",Groupe5!Y24)</f>
        <v/>
      </c>
    </row>
    <row r="185" spans="2:5" x14ac:dyDescent="0.2">
      <c r="B185" s="22" t="str">
        <f>IF(ISBLANK(Groupe5!B25),"",Groupe5!B25)</f>
        <v/>
      </c>
      <c r="C185" s="23" t="str">
        <f>IF(ISBLANK(Groupe5!C25),"",Groupe5!C25)</f>
        <v/>
      </c>
      <c r="D185" s="27" t="str">
        <f>IF(ISBLANK(Groupe5!D25),"",Groupe5!D25)</f>
        <v/>
      </c>
      <c r="E185" s="30" t="str">
        <f>IF(ISBLANK(Groupe5!Y25),"",Groupe5!Y25)</f>
        <v/>
      </c>
    </row>
    <row r="186" spans="2:5" x14ac:dyDescent="0.2">
      <c r="B186" s="22" t="str">
        <f>IF(ISBLANK(Groupe5!B26),"",Groupe5!B26)</f>
        <v/>
      </c>
      <c r="C186" s="23" t="str">
        <f>IF(ISBLANK(Groupe5!C26),"",Groupe5!C26)</f>
        <v/>
      </c>
      <c r="D186" s="27" t="str">
        <f>IF(ISBLANK(Groupe5!D26),"",Groupe5!D26)</f>
        <v/>
      </c>
      <c r="E186" s="30" t="str">
        <f>IF(ISBLANK(Groupe5!Y26),"",Groupe5!Y26)</f>
        <v/>
      </c>
    </row>
    <row r="187" spans="2:5" x14ac:dyDescent="0.2">
      <c r="B187" s="22" t="str">
        <f>IF(ISBLANK(Groupe5!B27),"",Groupe5!B27)</f>
        <v/>
      </c>
      <c r="C187" s="23" t="str">
        <f>IF(ISBLANK(Groupe5!C27),"",Groupe5!C27)</f>
        <v/>
      </c>
      <c r="D187" s="27" t="str">
        <f>IF(ISBLANK(Groupe5!D27),"",Groupe5!D27)</f>
        <v/>
      </c>
      <c r="E187" s="30" t="str">
        <f>IF(ISBLANK(Groupe5!Y27),"",Groupe5!Y27)</f>
        <v/>
      </c>
    </row>
    <row r="188" spans="2:5" x14ac:dyDescent="0.2">
      <c r="B188" s="22" t="str">
        <f>IF(ISBLANK(Groupe5!B28),"",Groupe5!B28)</f>
        <v/>
      </c>
      <c r="C188" s="23" t="str">
        <f>IF(ISBLANK(Groupe5!C28),"",Groupe5!C28)</f>
        <v/>
      </c>
      <c r="D188" s="27" t="str">
        <f>IF(ISBLANK(Groupe5!D28),"",Groupe5!D28)</f>
        <v/>
      </c>
      <c r="E188" s="30" t="str">
        <f>IF(ISBLANK(Groupe5!Y28),"",Groupe5!Y28)</f>
        <v/>
      </c>
    </row>
    <row r="189" spans="2:5" x14ac:dyDescent="0.2">
      <c r="B189" s="22" t="str">
        <f>IF(ISBLANK(Groupe5!B29),"",Groupe5!B29)</f>
        <v/>
      </c>
      <c r="C189" s="23" t="str">
        <f>IF(ISBLANK(Groupe5!C29),"",Groupe5!C29)</f>
        <v/>
      </c>
      <c r="D189" s="27" t="str">
        <f>IF(ISBLANK(Groupe5!D29),"",Groupe5!D29)</f>
        <v/>
      </c>
      <c r="E189" s="30" t="str">
        <f>IF(ISBLANK(Groupe5!Y29),"",Groupe5!Y29)</f>
        <v/>
      </c>
    </row>
    <row r="190" spans="2:5" x14ac:dyDescent="0.2">
      <c r="B190" s="22" t="str">
        <f>IF(ISBLANK(Groupe5!B30),"",Groupe5!B30)</f>
        <v/>
      </c>
      <c r="C190" s="23" t="str">
        <f>IF(ISBLANK(Groupe5!C30),"",Groupe5!C30)</f>
        <v/>
      </c>
      <c r="D190" s="27" t="str">
        <f>IF(ISBLANK(Groupe5!D30),"",Groupe5!D30)</f>
        <v/>
      </c>
      <c r="E190" s="30" t="str">
        <f>IF(ISBLANK(Groupe5!Y30),"",Groupe5!Y30)</f>
        <v/>
      </c>
    </row>
    <row r="191" spans="2:5" x14ac:dyDescent="0.2">
      <c r="B191" s="22" t="str">
        <f>IF(ISBLANK(Groupe5!B31),"",Groupe5!B31)</f>
        <v/>
      </c>
      <c r="C191" s="23" t="str">
        <f>IF(ISBLANK(Groupe5!C31),"",Groupe5!C31)</f>
        <v/>
      </c>
      <c r="D191" s="27" t="str">
        <f>IF(ISBLANK(Groupe5!D31),"",Groupe5!D31)</f>
        <v/>
      </c>
      <c r="E191" s="30" t="str">
        <f>IF(ISBLANK(Groupe5!Y31),"",Groupe5!Y31)</f>
        <v/>
      </c>
    </row>
    <row r="192" spans="2:5" x14ac:dyDescent="0.2">
      <c r="B192" s="22" t="str">
        <f>IF(ISBLANK(Groupe5!B32),"",Groupe5!B32)</f>
        <v/>
      </c>
      <c r="C192" s="23" t="str">
        <f>IF(ISBLANK(Groupe5!C32),"",Groupe5!C32)</f>
        <v/>
      </c>
      <c r="D192" s="27" t="str">
        <f>IF(ISBLANK(Groupe5!D32),"",Groupe5!D32)</f>
        <v/>
      </c>
      <c r="E192" s="30" t="str">
        <f>IF(ISBLANK(Groupe5!Y32),"",Groupe5!Y32)</f>
        <v/>
      </c>
    </row>
    <row r="193" spans="2:5" x14ac:dyDescent="0.2">
      <c r="B193" s="22" t="str">
        <f>IF(ISBLANK(Groupe5!B33),"",Groupe5!B33)</f>
        <v/>
      </c>
      <c r="C193" s="23" t="str">
        <f>IF(ISBLANK(Groupe5!C33),"",Groupe5!C33)</f>
        <v/>
      </c>
      <c r="D193" s="27" t="str">
        <f>IF(ISBLANK(Groupe5!D33),"",Groupe5!D33)</f>
        <v/>
      </c>
      <c r="E193" s="30" t="str">
        <f>IF(ISBLANK(Groupe5!Y33),"",Groupe5!Y33)</f>
        <v/>
      </c>
    </row>
    <row r="194" spans="2:5" x14ac:dyDescent="0.2">
      <c r="B194" s="22" t="str">
        <f>IF(ISBLANK(Groupe5!B34),"",Groupe5!B34)</f>
        <v/>
      </c>
      <c r="C194" s="23" t="str">
        <f>IF(ISBLANK(Groupe5!C34),"",Groupe5!C34)</f>
        <v/>
      </c>
      <c r="D194" s="27" t="str">
        <f>IF(ISBLANK(Groupe5!D34),"",Groupe5!D34)</f>
        <v/>
      </c>
      <c r="E194" s="30" t="str">
        <f>IF(ISBLANK(Groupe5!Y34),"",Groupe5!Y34)</f>
        <v/>
      </c>
    </row>
    <row r="195" spans="2:5" x14ac:dyDescent="0.2">
      <c r="B195" s="22" t="str">
        <f>IF(ISBLANK(Groupe5!B35),"",Groupe5!B35)</f>
        <v/>
      </c>
      <c r="C195" s="23" t="str">
        <f>IF(ISBLANK(Groupe5!C35),"",Groupe5!C35)</f>
        <v/>
      </c>
      <c r="D195" s="27" t="str">
        <f>IF(ISBLANK(Groupe5!D35),"",Groupe5!D35)</f>
        <v/>
      </c>
      <c r="E195" s="30" t="str">
        <f>IF(ISBLANK(Groupe5!Y35),"",Groupe5!Y35)</f>
        <v/>
      </c>
    </row>
    <row r="196" spans="2:5" x14ac:dyDescent="0.2">
      <c r="B196" s="22" t="str">
        <f>IF(ISBLANK(Groupe5!B36),"",Groupe5!B36)</f>
        <v/>
      </c>
      <c r="C196" s="23" t="str">
        <f>IF(ISBLANK(Groupe5!C36),"",Groupe5!C36)</f>
        <v/>
      </c>
      <c r="D196" s="27" t="str">
        <f>IF(ISBLANK(Groupe5!D36),"",Groupe5!D36)</f>
        <v/>
      </c>
      <c r="E196" s="30" t="str">
        <f>IF(ISBLANK(Groupe5!Y36),"",Groupe5!Y36)</f>
        <v/>
      </c>
    </row>
    <row r="197" spans="2:5" x14ac:dyDescent="0.2">
      <c r="B197" s="22" t="str">
        <f>IF(ISBLANK(Groupe5!B37),"",Groupe5!B37)</f>
        <v/>
      </c>
      <c r="C197" s="23" t="str">
        <f>IF(ISBLANK(Groupe5!C37),"",Groupe5!C37)</f>
        <v/>
      </c>
      <c r="D197" s="27" t="str">
        <f>IF(ISBLANK(Groupe5!D37),"",Groupe5!D37)</f>
        <v/>
      </c>
      <c r="E197" s="30" t="str">
        <f>IF(ISBLANK(Groupe5!Y37),"",Groupe5!Y37)</f>
        <v/>
      </c>
    </row>
    <row r="198" spans="2:5" x14ac:dyDescent="0.2">
      <c r="B198" s="22" t="str">
        <f>IF(ISBLANK(Groupe5!B38),"",Groupe5!B38)</f>
        <v/>
      </c>
      <c r="C198" s="23" t="str">
        <f>IF(ISBLANK(Groupe5!C38),"",Groupe5!C38)</f>
        <v/>
      </c>
      <c r="D198" s="27" t="str">
        <f>IF(ISBLANK(Groupe5!D38),"",Groupe5!D38)</f>
        <v/>
      </c>
      <c r="E198" s="30" t="str">
        <f>IF(ISBLANK(Groupe5!Y38),"",Groupe5!Y38)</f>
        <v/>
      </c>
    </row>
    <row r="199" spans="2:5" x14ac:dyDescent="0.2">
      <c r="B199" s="22" t="str">
        <f>IF(ISBLANK(Groupe5!B39),"",Groupe5!B39)</f>
        <v/>
      </c>
      <c r="C199" s="23" t="str">
        <f>IF(ISBLANK(Groupe5!C39),"",Groupe5!C39)</f>
        <v/>
      </c>
      <c r="D199" s="27" t="str">
        <f>IF(ISBLANK(Groupe5!D39),"",Groupe5!D39)</f>
        <v/>
      </c>
      <c r="E199" s="30" t="str">
        <f>IF(ISBLANK(Groupe5!Y39),"",Groupe5!Y39)</f>
        <v/>
      </c>
    </row>
    <row r="200" spans="2:5" x14ac:dyDescent="0.2">
      <c r="B200" s="22" t="str">
        <f>IF(ISBLANK(Groupe5!B40),"",Groupe5!B40)</f>
        <v/>
      </c>
      <c r="C200" s="23" t="str">
        <f>IF(ISBLANK(Groupe5!C40),"",Groupe5!C40)</f>
        <v/>
      </c>
      <c r="D200" s="27" t="str">
        <f>IF(ISBLANK(Groupe5!D40),"",Groupe5!D40)</f>
        <v/>
      </c>
      <c r="E200" s="30" t="str">
        <f>IF(ISBLANK(Groupe5!Y40),"",Groupe5!Y40)</f>
        <v/>
      </c>
    </row>
    <row r="201" spans="2:5" x14ac:dyDescent="0.2">
      <c r="B201" s="22" t="str">
        <f>IF(ISBLANK(Groupe5!B41),"",Groupe5!B41)</f>
        <v/>
      </c>
      <c r="C201" s="23" t="str">
        <f>IF(ISBLANK(Groupe5!C41),"",Groupe5!C41)</f>
        <v/>
      </c>
      <c r="D201" s="27" t="str">
        <f>IF(ISBLANK(Groupe5!D41),"",Groupe5!D41)</f>
        <v/>
      </c>
      <c r="E201" s="30" t="str">
        <f>IF(ISBLANK(Groupe5!Y41),"",Groupe5!Y41)</f>
        <v/>
      </c>
    </row>
    <row r="202" spans="2:5" x14ac:dyDescent="0.2">
      <c r="B202" s="22" t="str">
        <f>IF(ISBLANK(Groupe5!B42),"",Groupe5!B42)</f>
        <v/>
      </c>
      <c r="C202" s="23" t="str">
        <f>IF(ISBLANK(Groupe5!C42),"",Groupe5!C42)</f>
        <v/>
      </c>
      <c r="D202" s="27" t="str">
        <f>IF(ISBLANK(Groupe5!D42),"",Groupe5!D42)</f>
        <v/>
      </c>
      <c r="E202" s="30" t="str">
        <f>IF(ISBLANK(Groupe5!Y42),"",Groupe5!Y42)</f>
        <v/>
      </c>
    </row>
    <row r="203" spans="2:5" x14ac:dyDescent="0.2">
      <c r="B203" s="22" t="str">
        <f>IF(ISBLANK(Groupe5!B43),"",Groupe5!B43)</f>
        <v/>
      </c>
      <c r="C203" s="23" t="str">
        <f>IF(ISBLANK(Groupe5!C43),"",Groupe5!C43)</f>
        <v/>
      </c>
      <c r="D203" s="27" t="str">
        <f>IF(ISBLANK(Groupe5!D43),"",Groupe5!D43)</f>
        <v/>
      </c>
      <c r="E203" s="30" t="str">
        <f>IF(ISBLANK(Groupe5!Y43),"",Groupe5!Y43)</f>
        <v/>
      </c>
    </row>
    <row r="204" spans="2:5" x14ac:dyDescent="0.2">
      <c r="B204" s="22" t="str">
        <f>IF(ISBLANK(Groupe5!B44),"",Groupe5!B44)</f>
        <v/>
      </c>
      <c r="C204" s="23" t="str">
        <f>IF(ISBLANK(Groupe5!C44),"",Groupe5!C44)</f>
        <v/>
      </c>
      <c r="D204" s="27" t="str">
        <f>IF(ISBLANK(Groupe5!D44),"",Groupe5!D44)</f>
        <v/>
      </c>
      <c r="E204" s="30" t="str">
        <f>IF(ISBLANK(Groupe5!Y44),"",Groupe5!Y44)</f>
        <v/>
      </c>
    </row>
    <row r="205" spans="2:5" x14ac:dyDescent="0.2">
      <c r="B205" s="22" t="str">
        <f>IF(ISBLANK(Groupe5!B45),"",Groupe5!B45)</f>
        <v/>
      </c>
      <c r="C205" s="23" t="str">
        <f>IF(ISBLANK(Groupe5!C45),"",Groupe5!C45)</f>
        <v/>
      </c>
      <c r="D205" s="27" t="str">
        <f>IF(ISBLANK(Groupe5!D45),"",Groupe5!D45)</f>
        <v/>
      </c>
      <c r="E205" s="30" t="str">
        <f>IF(ISBLANK(Groupe5!Y45),"",Groupe5!Y45)</f>
        <v/>
      </c>
    </row>
    <row r="206" spans="2:5" x14ac:dyDescent="0.2">
      <c r="B206" s="22" t="str">
        <f>IF(ISBLANK(Groupe5!B46),"",Groupe5!B46)</f>
        <v/>
      </c>
      <c r="C206" s="23" t="str">
        <f>IF(ISBLANK(Groupe5!C46),"",Groupe5!C46)</f>
        <v/>
      </c>
      <c r="D206" s="27" t="str">
        <f>IF(ISBLANK(Groupe5!D46),"",Groupe5!D46)</f>
        <v/>
      </c>
      <c r="E206" s="30" t="str">
        <f>IF(ISBLANK(Groupe5!Y46),"",Groupe5!Y46)</f>
        <v/>
      </c>
    </row>
    <row r="207" spans="2:5" x14ac:dyDescent="0.2">
      <c r="B207" s="22" t="str">
        <f>IF(ISBLANK(Groupe5!B47),"",Groupe5!B47)</f>
        <v/>
      </c>
      <c r="C207" s="23" t="str">
        <f>IF(ISBLANK(Groupe5!C47),"",Groupe5!C47)</f>
        <v/>
      </c>
      <c r="D207" s="27" t="str">
        <f>IF(ISBLANK(Groupe5!D47),"",Groupe5!D47)</f>
        <v/>
      </c>
      <c r="E207" s="30" t="str">
        <f>IF(ISBLANK(Groupe5!Y47),"",Groupe5!Y47)</f>
        <v/>
      </c>
    </row>
    <row r="208" spans="2:5" x14ac:dyDescent="0.2">
      <c r="B208" s="22" t="str">
        <f>IF(ISBLANK(Groupe5!B48),"",Groupe5!B48)</f>
        <v/>
      </c>
      <c r="C208" s="23" t="str">
        <f>IF(ISBLANK(Groupe5!C48),"",Groupe5!C48)</f>
        <v/>
      </c>
      <c r="D208" s="27" t="str">
        <f>IF(ISBLANK(Groupe5!D48),"",Groupe5!D48)</f>
        <v/>
      </c>
      <c r="E208" s="30" t="str">
        <f>IF(ISBLANK(Groupe5!Y48),"",Groupe5!Y48)</f>
        <v/>
      </c>
    </row>
    <row r="209" spans="1:5" x14ac:dyDescent="0.2">
      <c r="B209" s="22" t="str">
        <f>IF(ISBLANK(Groupe5!B49),"",Groupe5!B49)</f>
        <v/>
      </c>
      <c r="C209" s="23" t="str">
        <f>IF(ISBLANK(Groupe5!C49),"",Groupe5!C49)</f>
        <v/>
      </c>
      <c r="D209" s="27" t="str">
        <f>IF(ISBLANK(Groupe5!D49),"",Groupe5!D49)</f>
        <v/>
      </c>
      <c r="E209" s="30" t="str">
        <f>IF(ISBLANK(Groupe5!Y49),"",Groupe5!Y49)</f>
        <v/>
      </c>
    </row>
    <row r="210" spans="1:5" x14ac:dyDescent="0.2">
      <c r="B210" s="22" t="str">
        <f>IF(ISBLANK(Groupe5!B50),"",Groupe5!B50)</f>
        <v/>
      </c>
      <c r="C210" s="23" t="str">
        <f>IF(ISBLANK(Groupe5!C50),"",Groupe5!C50)</f>
        <v/>
      </c>
      <c r="D210" s="27" t="str">
        <f>IF(ISBLANK(Groupe5!D50),"",Groupe5!D50)</f>
        <v/>
      </c>
      <c r="E210" s="30" t="str">
        <f>IF(ISBLANK(Groupe5!Y50),"",Groupe5!Y50)</f>
        <v/>
      </c>
    </row>
    <row r="211" spans="1:5" ht="17" thickBot="1" x14ac:dyDescent="0.25">
      <c r="B211" s="24" t="str">
        <f>IF(ISBLANK(Groupe5!B51),"",Groupe5!B51)</f>
        <v/>
      </c>
      <c r="C211" s="25" t="str">
        <f>IF(ISBLANK(Groupe5!C51),"",Groupe5!C51)</f>
        <v/>
      </c>
      <c r="D211" s="28" t="str">
        <f>IF(ISBLANK(Groupe5!D51),"",Groupe5!D51)</f>
        <v/>
      </c>
      <c r="E211" s="81" t="str">
        <f>IF(ISBLANK(Groupe5!Y51),"",Groupe5!Y51)</f>
        <v/>
      </c>
    </row>
    <row r="212" spans="1:5" x14ac:dyDescent="0.2">
      <c r="A212" s="122" t="s">
        <v>455</v>
      </c>
      <c r="B212" s="20" t="str">
        <f>IF(ISBLANK(Groupe6!B12),"",Groupe6!B12)</f>
        <v/>
      </c>
      <c r="C212" s="21" t="str">
        <f>IF(ISBLANK(Groupe6!C12),"",Groupe6!C12)</f>
        <v/>
      </c>
      <c r="D212" s="26" t="str">
        <f>IF(ISBLANK(Groupe6!D12),"",Groupe6!D12)</f>
        <v/>
      </c>
      <c r="E212" s="29" t="str">
        <f>IF(ISBLANK(Groupe6!Y12),"",Groupe6!Y12)</f>
        <v/>
      </c>
    </row>
    <row r="213" spans="1:5" x14ac:dyDescent="0.2">
      <c r="B213" s="22" t="str">
        <f>IF(ISBLANK(Groupe6!B13),"",Groupe6!B13)</f>
        <v/>
      </c>
      <c r="C213" s="23" t="str">
        <f>IF(ISBLANK(Groupe6!C13),"",Groupe6!C13)</f>
        <v/>
      </c>
      <c r="D213" s="27" t="str">
        <f>IF(ISBLANK(Groupe6!D13),"",Groupe6!D13)</f>
        <v/>
      </c>
      <c r="E213" s="30" t="str">
        <f>IF(ISBLANK(Groupe6!Y13),"",Groupe6!Y13)</f>
        <v/>
      </c>
    </row>
    <row r="214" spans="1:5" x14ac:dyDescent="0.2">
      <c r="B214" s="22" t="str">
        <f>IF(ISBLANK(Groupe6!B14),"",Groupe6!B14)</f>
        <v/>
      </c>
      <c r="C214" s="23" t="str">
        <f>IF(ISBLANK(Groupe6!C14),"",Groupe6!C14)</f>
        <v/>
      </c>
      <c r="D214" s="27" t="str">
        <f>IF(ISBLANK(Groupe6!D14),"",Groupe6!D14)</f>
        <v/>
      </c>
      <c r="E214" s="30" t="str">
        <f>IF(ISBLANK(Groupe6!Y14),"",Groupe6!Y14)</f>
        <v/>
      </c>
    </row>
    <row r="215" spans="1:5" x14ac:dyDescent="0.2">
      <c r="B215" s="22" t="str">
        <f>IF(ISBLANK(Groupe6!B15),"",Groupe6!B15)</f>
        <v/>
      </c>
      <c r="C215" s="23" t="str">
        <f>IF(ISBLANK(Groupe6!C15),"",Groupe6!C15)</f>
        <v/>
      </c>
      <c r="D215" s="27" t="str">
        <f>IF(ISBLANK(Groupe6!D15),"",Groupe6!D15)</f>
        <v/>
      </c>
      <c r="E215" s="30" t="str">
        <f>IF(ISBLANK(Groupe6!Y15),"",Groupe6!Y15)</f>
        <v/>
      </c>
    </row>
    <row r="216" spans="1:5" x14ac:dyDescent="0.2">
      <c r="B216" s="22" t="str">
        <f>IF(ISBLANK(Groupe6!B16),"",Groupe6!B16)</f>
        <v/>
      </c>
      <c r="C216" s="23" t="str">
        <f>IF(ISBLANK(Groupe6!C16),"",Groupe6!C16)</f>
        <v/>
      </c>
      <c r="D216" s="27" t="str">
        <f>IF(ISBLANK(Groupe6!D16),"",Groupe6!D16)</f>
        <v/>
      </c>
      <c r="E216" s="30" t="str">
        <f>IF(ISBLANK(Groupe6!Y16),"",Groupe6!Y16)</f>
        <v/>
      </c>
    </row>
    <row r="217" spans="1:5" x14ac:dyDescent="0.2">
      <c r="B217" s="22" t="str">
        <f>IF(ISBLANK(Groupe6!B17),"",Groupe6!B17)</f>
        <v/>
      </c>
      <c r="C217" s="23" t="str">
        <f>IF(ISBLANK(Groupe6!C17),"",Groupe6!C17)</f>
        <v/>
      </c>
      <c r="D217" s="27" t="str">
        <f>IF(ISBLANK(Groupe6!D17),"",Groupe6!D17)</f>
        <v/>
      </c>
      <c r="E217" s="30" t="str">
        <f>IF(ISBLANK(Groupe6!Y17),"",Groupe6!Y17)</f>
        <v/>
      </c>
    </row>
    <row r="218" spans="1:5" x14ac:dyDescent="0.2">
      <c r="B218" s="22" t="str">
        <f>IF(ISBLANK(Groupe6!B18),"",Groupe6!B18)</f>
        <v/>
      </c>
      <c r="C218" s="23" t="str">
        <f>IF(ISBLANK(Groupe6!C18),"",Groupe6!C18)</f>
        <v/>
      </c>
      <c r="D218" s="27" t="str">
        <f>IF(ISBLANK(Groupe6!D18),"",Groupe6!D18)</f>
        <v/>
      </c>
      <c r="E218" s="30" t="str">
        <f>IF(ISBLANK(Groupe6!Y18),"",Groupe6!Y18)</f>
        <v/>
      </c>
    </row>
    <row r="219" spans="1:5" x14ac:dyDescent="0.2">
      <c r="B219" s="22" t="str">
        <f>IF(ISBLANK(Groupe6!B19),"",Groupe6!B19)</f>
        <v/>
      </c>
      <c r="C219" s="23" t="str">
        <f>IF(ISBLANK(Groupe6!C19),"",Groupe6!C19)</f>
        <v/>
      </c>
      <c r="D219" s="27" t="str">
        <f>IF(ISBLANK(Groupe6!D19),"",Groupe6!D19)</f>
        <v/>
      </c>
      <c r="E219" s="30" t="str">
        <f>IF(ISBLANK(Groupe6!Y19),"",Groupe6!Y19)</f>
        <v/>
      </c>
    </row>
    <row r="220" spans="1:5" x14ac:dyDescent="0.2">
      <c r="B220" s="22" t="str">
        <f>IF(ISBLANK(Groupe6!B20),"",Groupe6!B20)</f>
        <v/>
      </c>
      <c r="C220" s="23" t="str">
        <f>IF(ISBLANK(Groupe6!C20),"",Groupe6!C20)</f>
        <v/>
      </c>
      <c r="D220" s="27" t="str">
        <f>IF(ISBLANK(Groupe6!D20),"",Groupe6!D20)</f>
        <v/>
      </c>
      <c r="E220" s="30" t="str">
        <f>IF(ISBLANK(Groupe6!Y20),"",Groupe6!Y20)</f>
        <v/>
      </c>
    </row>
    <row r="221" spans="1:5" x14ac:dyDescent="0.2">
      <c r="B221" s="22" t="str">
        <f>IF(ISBLANK(Groupe6!B21),"",Groupe6!B21)</f>
        <v/>
      </c>
      <c r="C221" s="23" t="str">
        <f>IF(ISBLANK(Groupe6!C21),"",Groupe6!C21)</f>
        <v/>
      </c>
      <c r="D221" s="27" t="str">
        <f>IF(ISBLANK(Groupe6!D21),"",Groupe6!D21)</f>
        <v/>
      </c>
      <c r="E221" s="30" t="str">
        <f>IF(ISBLANK(Groupe6!Y21),"",Groupe6!Y21)</f>
        <v/>
      </c>
    </row>
    <row r="222" spans="1:5" x14ac:dyDescent="0.2">
      <c r="B222" s="22" t="str">
        <f>IF(ISBLANK(Groupe6!B22),"",Groupe6!B22)</f>
        <v/>
      </c>
      <c r="C222" s="23" t="str">
        <f>IF(ISBLANK(Groupe6!C22),"",Groupe6!C22)</f>
        <v/>
      </c>
      <c r="D222" s="27" t="str">
        <f>IF(ISBLANK(Groupe6!D22),"",Groupe6!D22)</f>
        <v/>
      </c>
      <c r="E222" s="30" t="str">
        <f>IF(ISBLANK(Groupe6!Y22),"",Groupe6!Y22)</f>
        <v/>
      </c>
    </row>
    <row r="223" spans="1:5" x14ac:dyDescent="0.2">
      <c r="B223" s="22" t="str">
        <f>IF(ISBLANK(Groupe6!B23),"",Groupe6!B23)</f>
        <v/>
      </c>
      <c r="C223" s="23" t="str">
        <f>IF(ISBLANK(Groupe6!C23),"",Groupe6!C23)</f>
        <v/>
      </c>
      <c r="D223" s="27" t="str">
        <f>IF(ISBLANK(Groupe6!D23),"",Groupe6!D23)</f>
        <v/>
      </c>
      <c r="E223" s="30" t="str">
        <f>IF(ISBLANK(Groupe6!Y23),"",Groupe6!Y23)</f>
        <v/>
      </c>
    </row>
    <row r="224" spans="1:5" x14ac:dyDescent="0.2">
      <c r="B224" s="22" t="str">
        <f>IF(ISBLANK(Groupe6!B24),"",Groupe6!B24)</f>
        <v/>
      </c>
      <c r="C224" s="23" t="str">
        <f>IF(ISBLANK(Groupe6!C24),"",Groupe6!C24)</f>
        <v/>
      </c>
      <c r="D224" s="27" t="str">
        <f>IF(ISBLANK(Groupe6!D24),"",Groupe6!D24)</f>
        <v/>
      </c>
      <c r="E224" s="30" t="str">
        <f>IF(ISBLANK(Groupe6!Y24),"",Groupe6!Y24)</f>
        <v/>
      </c>
    </row>
    <row r="225" spans="2:5" x14ac:dyDescent="0.2">
      <c r="B225" s="22" t="str">
        <f>IF(ISBLANK(Groupe6!B25),"",Groupe6!B25)</f>
        <v/>
      </c>
      <c r="C225" s="23" t="str">
        <f>IF(ISBLANK(Groupe6!C25),"",Groupe6!C25)</f>
        <v/>
      </c>
      <c r="D225" s="27" t="str">
        <f>IF(ISBLANK(Groupe6!D25),"",Groupe6!D25)</f>
        <v/>
      </c>
      <c r="E225" s="30" t="str">
        <f>IF(ISBLANK(Groupe6!Y25),"",Groupe6!Y25)</f>
        <v/>
      </c>
    </row>
    <row r="226" spans="2:5" x14ac:dyDescent="0.2">
      <c r="B226" s="22" t="str">
        <f>IF(ISBLANK(Groupe6!B26),"",Groupe6!B26)</f>
        <v/>
      </c>
      <c r="C226" s="23" t="str">
        <f>IF(ISBLANK(Groupe6!C26),"",Groupe6!C26)</f>
        <v/>
      </c>
      <c r="D226" s="27" t="str">
        <f>IF(ISBLANK(Groupe6!D26),"",Groupe6!D26)</f>
        <v/>
      </c>
      <c r="E226" s="30" t="str">
        <f>IF(ISBLANK(Groupe6!Y26),"",Groupe6!Y26)</f>
        <v/>
      </c>
    </row>
    <row r="227" spans="2:5" x14ac:dyDescent="0.2">
      <c r="B227" s="22" t="str">
        <f>IF(ISBLANK(Groupe6!B27),"",Groupe6!B27)</f>
        <v/>
      </c>
      <c r="C227" s="23" t="str">
        <f>IF(ISBLANK(Groupe6!C27),"",Groupe6!C27)</f>
        <v/>
      </c>
      <c r="D227" s="27" t="str">
        <f>IF(ISBLANK(Groupe6!D27),"",Groupe6!D27)</f>
        <v/>
      </c>
      <c r="E227" s="30" t="str">
        <f>IF(ISBLANK(Groupe6!Y27),"",Groupe6!Y27)</f>
        <v/>
      </c>
    </row>
    <row r="228" spans="2:5" x14ac:dyDescent="0.2">
      <c r="B228" s="22" t="str">
        <f>IF(ISBLANK(Groupe6!B28),"",Groupe6!B28)</f>
        <v/>
      </c>
      <c r="C228" s="23" t="str">
        <f>IF(ISBLANK(Groupe6!C28),"",Groupe6!C28)</f>
        <v/>
      </c>
      <c r="D228" s="27" t="str">
        <f>IF(ISBLANK(Groupe6!D28),"",Groupe6!D28)</f>
        <v/>
      </c>
      <c r="E228" s="30" t="str">
        <f>IF(ISBLANK(Groupe6!Y28),"",Groupe6!Y28)</f>
        <v/>
      </c>
    </row>
    <row r="229" spans="2:5" x14ac:dyDescent="0.2">
      <c r="B229" s="22" t="str">
        <f>IF(ISBLANK(Groupe6!B29),"",Groupe6!B29)</f>
        <v/>
      </c>
      <c r="C229" s="23" t="str">
        <f>IF(ISBLANK(Groupe6!C29),"",Groupe6!C29)</f>
        <v/>
      </c>
      <c r="D229" s="27" t="str">
        <f>IF(ISBLANK(Groupe6!D29),"",Groupe6!D29)</f>
        <v/>
      </c>
      <c r="E229" s="30" t="str">
        <f>IF(ISBLANK(Groupe6!Y29),"",Groupe6!Y29)</f>
        <v/>
      </c>
    </row>
    <row r="230" spans="2:5" x14ac:dyDescent="0.2">
      <c r="B230" s="22" t="str">
        <f>IF(ISBLANK(Groupe6!B30),"",Groupe6!B30)</f>
        <v/>
      </c>
      <c r="C230" s="23" t="str">
        <f>IF(ISBLANK(Groupe6!C30),"",Groupe6!C30)</f>
        <v/>
      </c>
      <c r="D230" s="27" t="str">
        <f>IF(ISBLANK(Groupe6!D30),"",Groupe6!D30)</f>
        <v/>
      </c>
      <c r="E230" s="30" t="str">
        <f>IF(ISBLANK(Groupe6!Y30),"",Groupe6!Y30)</f>
        <v/>
      </c>
    </row>
    <row r="231" spans="2:5" x14ac:dyDescent="0.2">
      <c r="B231" s="22" t="str">
        <f>IF(ISBLANK(Groupe6!B31),"",Groupe6!B31)</f>
        <v/>
      </c>
      <c r="C231" s="23" t="str">
        <f>IF(ISBLANK(Groupe6!C31),"",Groupe6!C31)</f>
        <v/>
      </c>
      <c r="D231" s="27" t="str">
        <f>IF(ISBLANK(Groupe6!D31),"",Groupe6!D31)</f>
        <v/>
      </c>
      <c r="E231" s="30" t="str">
        <f>IF(ISBLANK(Groupe6!Y31),"",Groupe6!Y31)</f>
        <v/>
      </c>
    </row>
    <row r="232" spans="2:5" x14ac:dyDescent="0.2">
      <c r="B232" s="22" t="str">
        <f>IF(ISBLANK(Groupe6!B32),"",Groupe6!B32)</f>
        <v/>
      </c>
      <c r="C232" s="23" t="str">
        <f>IF(ISBLANK(Groupe6!C32),"",Groupe6!C32)</f>
        <v/>
      </c>
      <c r="D232" s="27" t="str">
        <f>IF(ISBLANK(Groupe6!D32),"",Groupe6!D32)</f>
        <v/>
      </c>
      <c r="E232" s="30" t="str">
        <f>IF(ISBLANK(Groupe6!Y32),"",Groupe6!Y32)</f>
        <v/>
      </c>
    </row>
    <row r="233" spans="2:5" x14ac:dyDescent="0.2">
      <c r="B233" s="22" t="str">
        <f>IF(ISBLANK(Groupe6!B33),"",Groupe6!B33)</f>
        <v/>
      </c>
      <c r="C233" s="23" t="str">
        <f>IF(ISBLANK(Groupe6!C33),"",Groupe6!C33)</f>
        <v/>
      </c>
      <c r="D233" s="27" t="str">
        <f>IF(ISBLANK(Groupe6!D33),"",Groupe6!D33)</f>
        <v/>
      </c>
      <c r="E233" s="30" t="str">
        <f>IF(ISBLANK(Groupe6!Y33),"",Groupe6!Y33)</f>
        <v/>
      </c>
    </row>
    <row r="234" spans="2:5" x14ac:dyDescent="0.2">
      <c r="B234" s="22" t="str">
        <f>IF(ISBLANK(Groupe6!B34),"",Groupe6!B34)</f>
        <v/>
      </c>
      <c r="C234" s="23" t="str">
        <f>IF(ISBLANK(Groupe6!C34),"",Groupe6!C34)</f>
        <v/>
      </c>
      <c r="D234" s="27" t="str">
        <f>IF(ISBLANK(Groupe6!D34),"",Groupe6!D34)</f>
        <v/>
      </c>
      <c r="E234" s="30" t="str">
        <f>IF(ISBLANK(Groupe6!Y34),"",Groupe6!Y34)</f>
        <v/>
      </c>
    </row>
    <row r="235" spans="2:5" x14ac:dyDescent="0.2">
      <c r="B235" s="22" t="str">
        <f>IF(ISBLANK(Groupe6!B35),"",Groupe6!B35)</f>
        <v/>
      </c>
      <c r="C235" s="23" t="str">
        <f>IF(ISBLANK(Groupe6!C35),"",Groupe6!C35)</f>
        <v/>
      </c>
      <c r="D235" s="27" t="str">
        <f>IF(ISBLANK(Groupe6!D35),"",Groupe6!D35)</f>
        <v/>
      </c>
      <c r="E235" s="30" t="str">
        <f>IF(ISBLANK(Groupe6!Y35),"",Groupe6!Y35)</f>
        <v/>
      </c>
    </row>
    <row r="236" spans="2:5" x14ac:dyDescent="0.2">
      <c r="B236" s="22" t="str">
        <f>IF(ISBLANK(Groupe6!B36),"",Groupe6!B36)</f>
        <v/>
      </c>
      <c r="C236" s="23" t="str">
        <f>IF(ISBLANK(Groupe6!C36),"",Groupe6!C36)</f>
        <v/>
      </c>
      <c r="D236" s="27" t="str">
        <f>IF(ISBLANK(Groupe6!D36),"",Groupe6!D36)</f>
        <v/>
      </c>
      <c r="E236" s="30" t="str">
        <f>IF(ISBLANK(Groupe6!Y36),"",Groupe6!Y36)</f>
        <v/>
      </c>
    </row>
    <row r="237" spans="2:5" x14ac:dyDescent="0.2">
      <c r="B237" s="22" t="str">
        <f>IF(ISBLANK(Groupe6!B37),"",Groupe6!B37)</f>
        <v/>
      </c>
      <c r="C237" s="23" t="str">
        <f>IF(ISBLANK(Groupe6!C37),"",Groupe6!C37)</f>
        <v/>
      </c>
      <c r="D237" s="27" t="str">
        <f>IF(ISBLANK(Groupe6!D37),"",Groupe6!D37)</f>
        <v/>
      </c>
      <c r="E237" s="30" t="str">
        <f>IF(ISBLANK(Groupe6!Y37),"",Groupe6!Y37)</f>
        <v/>
      </c>
    </row>
    <row r="238" spans="2:5" x14ac:dyDescent="0.2">
      <c r="B238" s="22" t="str">
        <f>IF(ISBLANK(Groupe6!B38),"",Groupe6!B38)</f>
        <v/>
      </c>
      <c r="C238" s="23" t="str">
        <f>IF(ISBLANK(Groupe6!C38),"",Groupe6!C38)</f>
        <v/>
      </c>
      <c r="D238" s="27" t="str">
        <f>IF(ISBLANK(Groupe6!D38),"",Groupe6!D38)</f>
        <v/>
      </c>
      <c r="E238" s="30" t="str">
        <f>IF(ISBLANK(Groupe6!Y38),"",Groupe6!Y38)</f>
        <v/>
      </c>
    </row>
    <row r="239" spans="2:5" x14ac:dyDescent="0.2">
      <c r="B239" s="22" t="str">
        <f>IF(ISBLANK(Groupe6!B39),"",Groupe6!B39)</f>
        <v/>
      </c>
      <c r="C239" s="23" t="str">
        <f>IF(ISBLANK(Groupe6!C39),"",Groupe6!C39)</f>
        <v/>
      </c>
      <c r="D239" s="27" t="str">
        <f>IF(ISBLANK(Groupe6!D39),"",Groupe6!D39)</f>
        <v/>
      </c>
      <c r="E239" s="30" t="str">
        <f>IF(ISBLANK(Groupe6!Y39),"",Groupe6!Y39)</f>
        <v/>
      </c>
    </row>
    <row r="240" spans="2:5" x14ac:dyDescent="0.2">
      <c r="B240" s="22" t="str">
        <f>IF(ISBLANK(Groupe6!B40),"",Groupe6!B40)</f>
        <v/>
      </c>
      <c r="C240" s="23" t="str">
        <f>IF(ISBLANK(Groupe6!C40),"",Groupe6!C40)</f>
        <v/>
      </c>
      <c r="D240" s="27" t="str">
        <f>IF(ISBLANK(Groupe6!D40),"",Groupe6!D40)</f>
        <v/>
      </c>
      <c r="E240" s="30" t="str">
        <f>IF(ISBLANK(Groupe6!Y40),"",Groupe6!Y40)</f>
        <v/>
      </c>
    </row>
    <row r="241" spans="1:5" x14ac:dyDescent="0.2">
      <c r="B241" s="22" t="str">
        <f>IF(ISBLANK(Groupe6!B41),"",Groupe6!B41)</f>
        <v/>
      </c>
      <c r="C241" s="23" t="str">
        <f>IF(ISBLANK(Groupe6!C41),"",Groupe6!C41)</f>
        <v/>
      </c>
      <c r="D241" s="27" t="str">
        <f>IF(ISBLANK(Groupe6!D41),"",Groupe6!D41)</f>
        <v/>
      </c>
      <c r="E241" s="30" t="str">
        <f>IF(ISBLANK(Groupe6!Y41),"",Groupe6!Y41)</f>
        <v/>
      </c>
    </row>
    <row r="242" spans="1:5" x14ac:dyDescent="0.2">
      <c r="B242" s="22" t="str">
        <f>IF(ISBLANK(Groupe6!B42),"",Groupe6!B42)</f>
        <v/>
      </c>
      <c r="C242" s="23" t="str">
        <f>IF(ISBLANK(Groupe6!C42),"",Groupe6!C42)</f>
        <v/>
      </c>
      <c r="D242" s="27" t="str">
        <f>IF(ISBLANK(Groupe6!D42),"",Groupe6!D42)</f>
        <v/>
      </c>
      <c r="E242" s="30" t="str">
        <f>IF(ISBLANK(Groupe6!Y42),"",Groupe6!Y42)</f>
        <v/>
      </c>
    </row>
    <row r="243" spans="1:5" x14ac:dyDescent="0.2">
      <c r="B243" s="22" t="str">
        <f>IF(ISBLANK(Groupe6!B43),"",Groupe6!B43)</f>
        <v/>
      </c>
      <c r="C243" s="23" t="str">
        <f>IF(ISBLANK(Groupe6!C43),"",Groupe6!C43)</f>
        <v/>
      </c>
      <c r="D243" s="27" t="str">
        <f>IF(ISBLANK(Groupe6!D43),"",Groupe6!D43)</f>
        <v/>
      </c>
      <c r="E243" s="30" t="str">
        <f>IF(ISBLANK(Groupe6!Y43),"",Groupe6!Y43)</f>
        <v/>
      </c>
    </row>
    <row r="244" spans="1:5" x14ac:dyDescent="0.2">
      <c r="B244" s="22" t="str">
        <f>IF(ISBLANK(Groupe6!B44),"",Groupe6!B44)</f>
        <v/>
      </c>
      <c r="C244" s="23" t="str">
        <f>IF(ISBLANK(Groupe6!C44),"",Groupe6!C44)</f>
        <v/>
      </c>
      <c r="D244" s="27" t="str">
        <f>IF(ISBLANK(Groupe6!D44),"",Groupe6!D44)</f>
        <v/>
      </c>
      <c r="E244" s="30" t="str">
        <f>IF(ISBLANK(Groupe6!Y44),"",Groupe6!Y44)</f>
        <v/>
      </c>
    </row>
    <row r="245" spans="1:5" x14ac:dyDescent="0.2">
      <c r="B245" s="22" t="str">
        <f>IF(ISBLANK(Groupe6!B45),"",Groupe6!B45)</f>
        <v/>
      </c>
      <c r="C245" s="23" t="str">
        <f>IF(ISBLANK(Groupe6!C45),"",Groupe6!C45)</f>
        <v/>
      </c>
      <c r="D245" s="27" t="str">
        <f>IF(ISBLANK(Groupe6!D45),"",Groupe6!D45)</f>
        <v/>
      </c>
      <c r="E245" s="30" t="str">
        <f>IF(ISBLANK(Groupe6!Y45),"",Groupe6!Y45)</f>
        <v/>
      </c>
    </row>
    <row r="246" spans="1:5" x14ac:dyDescent="0.2">
      <c r="B246" s="22" t="str">
        <f>IF(ISBLANK(Groupe6!B46),"",Groupe6!B46)</f>
        <v/>
      </c>
      <c r="C246" s="23" t="str">
        <f>IF(ISBLANK(Groupe6!C46),"",Groupe6!C46)</f>
        <v/>
      </c>
      <c r="D246" s="27" t="str">
        <f>IF(ISBLANK(Groupe6!D46),"",Groupe6!D46)</f>
        <v/>
      </c>
      <c r="E246" s="30" t="str">
        <f>IF(ISBLANK(Groupe6!Y46),"",Groupe6!Y46)</f>
        <v/>
      </c>
    </row>
    <row r="247" spans="1:5" x14ac:dyDescent="0.2">
      <c r="B247" s="22" t="str">
        <f>IF(ISBLANK(Groupe6!B47),"",Groupe6!B47)</f>
        <v/>
      </c>
      <c r="C247" s="23" t="str">
        <f>IF(ISBLANK(Groupe6!C47),"",Groupe6!C47)</f>
        <v/>
      </c>
      <c r="D247" s="27" t="str">
        <f>IF(ISBLANK(Groupe6!D47),"",Groupe6!D47)</f>
        <v/>
      </c>
      <c r="E247" s="30" t="str">
        <f>IF(ISBLANK(Groupe6!Y47),"",Groupe6!Y47)</f>
        <v/>
      </c>
    </row>
    <row r="248" spans="1:5" x14ac:dyDescent="0.2">
      <c r="B248" s="22" t="str">
        <f>IF(ISBLANK(Groupe6!B48),"",Groupe6!B48)</f>
        <v/>
      </c>
      <c r="C248" s="23" t="str">
        <f>IF(ISBLANK(Groupe6!C48),"",Groupe6!C48)</f>
        <v/>
      </c>
      <c r="D248" s="27" t="str">
        <f>IF(ISBLANK(Groupe6!D48),"",Groupe6!D48)</f>
        <v/>
      </c>
      <c r="E248" s="30" t="str">
        <f>IF(ISBLANK(Groupe6!Y48),"",Groupe6!Y48)</f>
        <v/>
      </c>
    </row>
    <row r="249" spans="1:5" x14ac:dyDescent="0.2">
      <c r="B249" s="22" t="str">
        <f>IF(ISBLANK(Groupe6!B49),"",Groupe6!B49)</f>
        <v/>
      </c>
      <c r="C249" s="23" t="str">
        <f>IF(ISBLANK(Groupe6!C49),"",Groupe6!C49)</f>
        <v/>
      </c>
      <c r="D249" s="27" t="str">
        <f>IF(ISBLANK(Groupe6!D49),"",Groupe6!D49)</f>
        <v/>
      </c>
      <c r="E249" s="30" t="str">
        <f>IF(ISBLANK(Groupe6!Y49),"",Groupe6!Y49)</f>
        <v/>
      </c>
    </row>
    <row r="250" spans="1:5" x14ac:dyDescent="0.2">
      <c r="B250" s="22" t="str">
        <f>IF(ISBLANK(Groupe6!B50),"",Groupe6!B50)</f>
        <v/>
      </c>
      <c r="C250" s="23" t="str">
        <f>IF(ISBLANK(Groupe6!C50),"",Groupe6!C50)</f>
        <v/>
      </c>
      <c r="D250" s="27" t="str">
        <f>IF(ISBLANK(Groupe6!D50),"",Groupe6!D50)</f>
        <v/>
      </c>
      <c r="E250" s="30" t="str">
        <f>IF(ISBLANK(Groupe6!Y50),"",Groupe6!Y50)</f>
        <v/>
      </c>
    </row>
    <row r="251" spans="1:5" ht="17" thickBot="1" x14ac:dyDescent="0.25">
      <c r="B251" s="24" t="str">
        <f>IF(ISBLANK(Groupe6!B51),"",Groupe6!B51)</f>
        <v/>
      </c>
      <c r="C251" s="25" t="str">
        <f>IF(ISBLANK(Groupe6!C51),"",Groupe6!C51)</f>
        <v/>
      </c>
      <c r="D251" s="28" t="str">
        <f>IF(ISBLANK(Groupe6!D51),"",Groupe6!D51)</f>
        <v/>
      </c>
      <c r="E251" s="81" t="str">
        <f>IF(ISBLANK(Groupe6!Y51),"",Groupe6!Y51)</f>
        <v/>
      </c>
    </row>
    <row r="252" spans="1:5" x14ac:dyDescent="0.2">
      <c r="A252" s="122" t="s">
        <v>456</v>
      </c>
      <c r="B252" s="20" t="str">
        <f>IF(ISBLANK(Groupe7!B12),"",Groupe7!B12)</f>
        <v/>
      </c>
      <c r="C252" s="21" t="str">
        <f>IF(ISBLANK(Groupe7!C12),"",Groupe7!C12)</f>
        <v/>
      </c>
      <c r="D252" s="26" t="str">
        <f>IF(ISBLANK(Groupe7!D12),"",Groupe7!D12)</f>
        <v/>
      </c>
      <c r="E252" s="29" t="str">
        <f>IF(ISBLANK(Groupe7!Y12),"",Groupe7!Y12)</f>
        <v/>
      </c>
    </row>
    <row r="253" spans="1:5" x14ac:dyDescent="0.2">
      <c r="B253" s="22" t="str">
        <f>IF(ISBLANK(Groupe7!B13),"",Groupe7!B13)</f>
        <v/>
      </c>
      <c r="C253" s="23" t="str">
        <f>IF(ISBLANK(Groupe7!C13),"",Groupe7!C13)</f>
        <v/>
      </c>
      <c r="D253" s="27" t="str">
        <f>IF(ISBLANK(Groupe7!D13),"",Groupe7!D13)</f>
        <v/>
      </c>
      <c r="E253" s="30" t="str">
        <f>IF(ISBLANK(Groupe7!Y13),"",Groupe7!Y13)</f>
        <v/>
      </c>
    </row>
    <row r="254" spans="1:5" x14ac:dyDescent="0.2">
      <c r="B254" s="22" t="str">
        <f>IF(ISBLANK(Groupe7!B14),"",Groupe7!B14)</f>
        <v/>
      </c>
      <c r="C254" s="23" t="str">
        <f>IF(ISBLANK(Groupe7!C14),"",Groupe7!C14)</f>
        <v/>
      </c>
      <c r="D254" s="27" t="str">
        <f>IF(ISBLANK(Groupe7!D14),"",Groupe7!D14)</f>
        <v/>
      </c>
      <c r="E254" s="30" t="str">
        <f>IF(ISBLANK(Groupe7!Y14),"",Groupe7!Y14)</f>
        <v/>
      </c>
    </row>
    <row r="255" spans="1:5" x14ac:dyDescent="0.2">
      <c r="B255" s="22" t="str">
        <f>IF(ISBLANK(Groupe7!B15),"",Groupe7!B15)</f>
        <v/>
      </c>
      <c r="C255" s="23" t="str">
        <f>IF(ISBLANK(Groupe7!C15),"",Groupe7!C15)</f>
        <v/>
      </c>
      <c r="D255" s="27" t="str">
        <f>IF(ISBLANK(Groupe7!D15),"",Groupe7!D15)</f>
        <v/>
      </c>
      <c r="E255" s="30" t="str">
        <f>IF(ISBLANK(Groupe7!Y15),"",Groupe7!Y15)</f>
        <v/>
      </c>
    </row>
    <row r="256" spans="1:5" x14ac:dyDescent="0.2">
      <c r="B256" s="22" t="str">
        <f>IF(ISBLANK(Groupe7!B16),"",Groupe7!B16)</f>
        <v/>
      </c>
      <c r="C256" s="23" t="str">
        <f>IF(ISBLANK(Groupe7!C16),"",Groupe7!C16)</f>
        <v/>
      </c>
      <c r="D256" s="27" t="str">
        <f>IF(ISBLANK(Groupe7!D16),"",Groupe7!D16)</f>
        <v/>
      </c>
      <c r="E256" s="30" t="str">
        <f>IF(ISBLANK(Groupe7!Y16),"",Groupe7!Y16)</f>
        <v/>
      </c>
    </row>
    <row r="257" spans="2:5" x14ac:dyDescent="0.2">
      <c r="B257" s="22" t="str">
        <f>IF(ISBLANK(Groupe7!B17),"",Groupe7!B17)</f>
        <v/>
      </c>
      <c r="C257" s="23" t="str">
        <f>IF(ISBLANK(Groupe7!C17),"",Groupe7!C17)</f>
        <v/>
      </c>
      <c r="D257" s="27" t="str">
        <f>IF(ISBLANK(Groupe7!D17),"",Groupe7!D17)</f>
        <v/>
      </c>
      <c r="E257" s="30" t="str">
        <f>IF(ISBLANK(Groupe7!Y17),"",Groupe7!Y17)</f>
        <v/>
      </c>
    </row>
    <row r="258" spans="2:5" x14ac:dyDescent="0.2">
      <c r="B258" s="22" t="str">
        <f>IF(ISBLANK(Groupe7!B18),"",Groupe7!B18)</f>
        <v/>
      </c>
      <c r="C258" s="23" t="str">
        <f>IF(ISBLANK(Groupe7!C18),"",Groupe7!C18)</f>
        <v/>
      </c>
      <c r="D258" s="27" t="str">
        <f>IF(ISBLANK(Groupe7!D18),"",Groupe7!D18)</f>
        <v/>
      </c>
      <c r="E258" s="30" t="str">
        <f>IF(ISBLANK(Groupe7!Y18),"",Groupe7!Y18)</f>
        <v/>
      </c>
    </row>
    <row r="259" spans="2:5" x14ac:dyDescent="0.2">
      <c r="B259" s="22" t="str">
        <f>IF(ISBLANK(Groupe7!B19),"",Groupe7!B19)</f>
        <v/>
      </c>
      <c r="C259" s="23" t="str">
        <f>IF(ISBLANK(Groupe7!C19),"",Groupe7!C19)</f>
        <v/>
      </c>
      <c r="D259" s="27" t="str">
        <f>IF(ISBLANK(Groupe7!D19),"",Groupe7!D19)</f>
        <v/>
      </c>
      <c r="E259" s="30" t="str">
        <f>IF(ISBLANK(Groupe7!Y19),"",Groupe7!Y19)</f>
        <v/>
      </c>
    </row>
    <row r="260" spans="2:5" x14ac:dyDescent="0.2">
      <c r="B260" s="22" t="str">
        <f>IF(ISBLANK(Groupe7!B20),"",Groupe7!B20)</f>
        <v/>
      </c>
      <c r="C260" s="23" t="str">
        <f>IF(ISBLANK(Groupe7!C20),"",Groupe7!C20)</f>
        <v/>
      </c>
      <c r="D260" s="27" t="str">
        <f>IF(ISBLANK(Groupe7!D20),"",Groupe7!D20)</f>
        <v/>
      </c>
      <c r="E260" s="30" t="str">
        <f>IF(ISBLANK(Groupe7!Y20),"",Groupe7!Y20)</f>
        <v/>
      </c>
    </row>
    <row r="261" spans="2:5" x14ac:dyDescent="0.2">
      <c r="B261" s="22" t="str">
        <f>IF(ISBLANK(Groupe7!B21),"",Groupe7!B21)</f>
        <v/>
      </c>
      <c r="C261" s="23" t="str">
        <f>IF(ISBLANK(Groupe7!C21),"",Groupe7!C21)</f>
        <v/>
      </c>
      <c r="D261" s="27" t="str">
        <f>IF(ISBLANK(Groupe7!D21),"",Groupe7!D21)</f>
        <v/>
      </c>
      <c r="E261" s="30" t="str">
        <f>IF(ISBLANK(Groupe7!Y21),"",Groupe7!Y21)</f>
        <v/>
      </c>
    </row>
    <row r="262" spans="2:5" x14ac:dyDescent="0.2">
      <c r="B262" s="22" t="str">
        <f>IF(ISBLANK(Groupe7!B22),"",Groupe7!B22)</f>
        <v/>
      </c>
      <c r="C262" s="23" t="str">
        <f>IF(ISBLANK(Groupe7!C22),"",Groupe7!C22)</f>
        <v/>
      </c>
      <c r="D262" s="27" t="str">
        <f>IF(ISBLANK(Groupe7!D22),"",Groupe7!D22)</f>
        <v/>
      </c>
      <c r="E262" s="30" t="str">
        <f>IF(ISBLANK(Groupe7!Y22),"",Groupe7!Y22)</f>
        <v/>
      </c>
    </row>
    <row r="263" spans="2:5" x14ac:dyDescent="0.2">
      <c r="B263" s="22" t="str">
        <f>IF(ISBLANK(Groupe7!B23),"",Groupe7!B23)</f>
        <v/>
      </c>
      <c r="C263" s="23" t="str">
        <f>IF(ISBLANK(Groupe7!C23),"",Groupe7!C23)</f>
        <v/>
      </c>
      <c r="D263" s="27" t="str">
        <f>IF(ISBLANK(Groupe7!D23),"",Groupe7!D23)</f>
        <v/>
      </c>
      <c r="E263" s="30" t="str">
        <f>IF(ISBLANK(Groupe7!Y23),"",Groupe7!Y23)</f>
        <v/>
      </c>
    </row>
    <row r="264" spans="2:5" x14ac:dyDescent="0.2">
      <c r="B264" s="22" t="str">
        <f>IF(ISBLANK(Groupe7!B24),"",Groupe7!B24)</f>
        <v/>
      </c>
      <c r="C264" s="23" t="str">
        <f>IF(ISBLANK(Groupe7!C24),"",Groupe7!C24)</f>
        <v/>
      </c>
      <c r="D264" s="27" t="str">
        <f>IF(ISBLANK(Groupe7!D24),"",Groupe7!D24)</f>
        <v/>
      </c>
      <c r="E264" s="30" t="str">
        <f>IF(ISBLANK(Groupe7!Y24),"",Groupe7!Y24)</f>
        <v/>
      </c>
    </row>
    <row r="265" spans="2:5" x14ac:dyDescent="0.2">
      <c r="B265" s="22" t="str">
        <f>IF(ISBLANK(Groupe7!B25),"",Groupe7!B25)</f>
        <v/>
      </c>
      <c r="C265" s="23" t="str">
        <f>IF(ISBLANK(Groupe7!C25),"",Groupe7!C25)</f>
        <v/>
      </c>
      <c r="D265" s="27" t="str">
        <f>IF(ISBLANK(Groupe7!D25),"",Groupe7!D25)</f>
        <v/>
      </c>
      <c r="E265" s="30" t="str">
        <f>IF(ISBLANK(Groupe7!Y25),"",Groupe7!Y25)</f>
        <v/>
      </c>
    </row>
    <row r="266" spans="2:5" x14ac:dyDescent="0.2">
      <c r="B266" s="22" t="str">
        <f>IF(ISBLANK(Groupe7!B26),"",Groupe7!B26)</f>
        <v/>
      </c>
      <c r="C266" s="23" t="str">
        <f>IF(ISBLANK(Groupe7!C26),"",Groupe7!C26)</f>
        <v/>
      </c>
      <c r="D266" s="27" t="str">
        <f>IF(ISBLANK(Groupe7!D26),"",Groupe7!D26)</f>
        <v/>
      </c>
      <c r="E266" s="30" t="str">
        <f>IF(ISBLANK(Groupe7!Y26),"",Groupe7!Y26)</f>
        <v/>
      </c>
    </row>
    <row r="267" spans="2:5" x14ac:dyDescent="0.2">
      <c r="B267" s="22" t="str">
        <f>IF(ISBLANK(Groupe7!B27),"",Groupe7!B27)</f>
        <v/>
      </c>
      <c r="C267" s="23" t="str">
        <f>IF(ISBLANK(Groupe7!C27),"",Groupe7!C27)</f>
        <v/>
      </c>
      <c r="D267" s="27" t="str">
        <f>IF(ISBLANK(Groupe7!D27),"",Groupe7!D27)</f>
        <v/>
      </c>
      <c r="E267" s="30" t="str">
        <f>IF(ISBLANK(Groupe7!Y27),"",Groupe7!Y27)</f>
        <v/>
      </c>
    </row>
    <row r="268" spans="2:5" x14ac:dyDescent="0.2">
      <c r="B268" s="22" t="str">
        <f>IF(ISBLANK(Groupe7!B28),"",Groupe7!B28)</f>
        <v/>
      </c>
      <c r="C268" s="23" t="str">
        <f>IF(ISBLANK(Groupe7!C28),"",Groupe7!C28)</f>
        <v/>
      </c>
      <c r="D268" s="27" t="str">
        <f>IF(ISBLANK(Groupe7!D28),"",Groupe7!D28)</f>
        <v/>
      </c>
      <c r="E268" s="30" t="str">
        <f>IF(ISBLANK(Groupe7!Y28),"",Groupe7!Y28)</f>
        <v/>
      </c>
    </row>
    <row r="269" spans="2:5" x14ac:dyDescent="0.2">
      <c r="B269" s="22" t="str">
        <f>IF(ISBLANK(Groupe7!B29),"",Groupe7!B29)</f>
        <v/>
      </c>
      <c r="C269" s="23" t="str">
        <f>IF(ISBLANK(Groupe7!C29),"",Groupe7!C29)</f>
        <v/>
      </c>
      <c r="D269" s="27" t="str">
        <f>IF(ISBLANK(Groupe7!D29),"",Groupe7!D29)</f>
        <v/>
      </c>
      <c r="E269" s="30" t="str">
        <f>IF(ISBLANK(Groupe7!Y29),"",Groupe7!Y29)</f>
        <v/>
      </c>
    </row>
    <row r="270" spans="2:5" x14ac:dyDescent="0.2">
      <c r="B270" s="22" t="str">
        <f>IF(ISBLANK(Groupe7!B30),"",Groupe7!B30)</f>
        <v/>
      </c>
      <c r="C270" s="23" t="str">
        <f>IF(ISBLANK(Groupe7!C30),"",Groupe7!C30)</f>
        <v/>
      </c>
      <c r="D270" s="27" t="str">
        <f>IF(ISBLANK(Groupe7!D30),"",Groupe7!D30)</f>
        <v/>
      </c>
      <c r="E270" s="30" t="str">
        <f>IF(ISBLANK(Groupe7!Y30),"",Groupe7!Y30)</f>
        <v/>
      </c>
    </row>
    <row r="271" spans="2:5" x14ac:dyDescent="0.2">
      <c r="B271" s="22" t="str">
        <f>IF(ISBLANK(Groupe7!B31),"",Groupe7!B31)</f>
        <v/>
      </c>
      <c r="C271" s="23" t="str">
        <f>IF(ISBLANK(Groupe7!C31),"",Groupe7!C31)</f>
        <v/>
      </c>
      <c r="D271" s="27" t="str">
        <f>IF(ISBLANK(Groupe7!D31),"",Groupe7!D31)</f>
        <v/>
      </c>
      <c r="E271" s="30" t="str">
        <f>IF(ISBLANK(Groupe7!Y31),"",Groupe7!Y31)</f>
        <v/>
      </c>
    </row>
    <row r="272" spans="2:5" x14ac:dyDescent="0.2">
      <c r="B272" s="22" t="str">
        <f>IF(ISBLANK(Groupe7!B32),"",Groupe7!B32)</f>
        <v/>
      </c>
      <c r="C272" s="23" t="str">
        <f>IF(ISBLANK(Groupe7!C32),"",Groupe7!C32)</f>
        <v/>
      </c>
      <c r="D272" s="27" t="str">
        <f>IF(ISBLANK(Groupe7!D32),"",Groupe7!D32)</f>
        <v/>
      </c>
      <c r="E272" s="30" t="str">
        <f>IF(ISBLANK(Groupe7!Y32),"",Groupe7!Y32)</f>
        <v/>
      </c>
    </row>
    <row r="273" spans="2:5" x14ac:dyDescent="0.2">
      <c r="B273" s="22" t="str">
        <f>IF(ISBLANK(Groupe7!B33),"",Groupe7!B33)</f>
        <v/>
      </c>
      <c r="C273" s="23" t="str">
        <f>IF(ISBLANK(Groupe7!C33),"",Groupe7!C33)</f>
        <v/>
      </c>
      <c r="D273" s="27" t="str">
        <f>IF(ISBLANK(Groupe7!D33),"",Groupe7!D33)</f>
        <v/>
      </c>
      <c r="E273" s="30" t="str">
        <f>IF(ISBLANK(Groupe7!Y33),"",Groupe7!Y33)</f>
        <v/>
      </c>
    </row>
    <row r="274" spans="2:5" x14ac:dyDescent="0.2">
      <c r="B274" s="22" t="str">
        <f>IF(ISBLANK(Groupe7!B34),"",Groupe7!B34)</f>
        <v/>
      </c>
      <c r="C274" s="23" t="str">
        <f>IF(ISBLANK(Groupe7!C34),"",Groupe7!C34)</f>
        <v/>
      </c>
      <c r="D274" s="27" t="str">
        <f>IF(ISBLANK(Groupe7!D34),"",Groupe7!D34)</f>
        <v/>
      </c>
      <c r="E274" s="30" t="str">
        <f>IF(ISBLANK(Groupe7!Y34),"",Groupe7!Y34)</f>
        <v/>
      </c>
    </row>
    <row r="275" spans="2:5" x14ac:dyDescent="0.2">
      <c r="B275" s="22" t="str">
        <f>IF(ISBLANK(Groupe7!B35),"",Groupe7!B35)</f>
        <v/>
      </c>
      <c r="C275" s="23" t="str">
        <f>IF(ISBLANK(Groupe7!C35),"",Groupe7!C35)</f>
        <v/>
      </c>
      <c r="D275" s="27" t="str">
        <f>IF(ISBLANK(Groupe7!D35),"",Groupe7!D35)</f>
        <v/>
      </c>
      <c r="E275" s="30" t="str">
        <f>IF(ISBLANK(Groupe7!Y35),"",Groupe7!Y35)</f>
        <v/>
      </c>
    </row>
    <row r="276" spans="2:5" x14ac:dyDescent="0.2">
      <c r="B276" s="22" t="str">
        <f>IF(ISBLANK(Groupe7!B36),"",Groupe7!B36)</f>
        <v/>
      </c>
      <c r="C276" s="23" t="str">
        <f>IF(ISBLANK(Groupe7!C36),"",Groupe7!C36)</f>
        <v/>
      </c>
      <c r="D276" s="27" t="str">
        <f>IF(ISBLANK(Groupe7!D36),"",Groupe7!D36)</f>
        <v/>
      </c>
      <c r="E276" s="30" t="str">
        <f>IF(ISBLANK(Groupe7!Y36),"",Groupe7!Y36)</f>
        <v/>
      </c>
    </row>
    <row r="277" spans="2:5" x14ac:dyDescent="0.2">
      <c r="B277" s="22" t="str">
        <f>IF(ISBLANK(Groupe7!B37),"",Groupe7!B37)</f>
        <v/>
      </c>
      <c r="C277" s="23" t="str">
        <f>IF(ISBLANK(Groupe7!C37),"",Groupe7!C37)</f>
        <v/>
      </c>
      <c r="D277" s="27" t="str">
        <f>IF(ISBLANK(Groupe7!D37),"",Groupe7!D37)</f>
        <v/>
      </c>
      <c r="E277" s="30" t="str">
        <f>IF(ISBLANK(Groupe7!Y37),"",Groupe7!Y37)</f>
        <v/>
      </c>
    </row>
    <row r="278" spans="2:5" x14ac:dyDescent="0.2">
      <c r="B278" s="22" t="str">
        <f>IF(ISBLANK(Groupe7!B38),"",Groupe7!B38)</f>
        <v/>
      </c>
      <c r="C278" s="23" t="str">
        <f>IF(ISBLANK(Groupe7!C38),"",Groupe7!C38)</f>
        <v/>
      </c>
      <c r="D278" s="27" t="str">
        <f>IF(ISBLANK(Groupe7!D38),"",Groupe7!D38)</f>
        <v/>
      </c>
      <c r="E278" s="30" t="str">
        <f>IF(ISBLANK(Groupe7!Y38),"",Groupe7!Y38)</f>
        <v/>
      </c>
    </row>
    <row r="279" spans="2:5" x14ac:dyDescent="0.2">
      <c r="B279" s="22" t="str">
        <f>IF(ISBLANK(Groupe7!B39),"",Groupe7!B39)</f>
        <v/>
      </c>
      <c r="C279" s="23" t="str">
        <f>IF(ISBLANK(Groupe7!C39),"",Groupe7!C39)</f>
        <v/>
      </c>
      <c r="D279" s="27" t="str">
        <f>IF(ISBLANK(Groupe7!D39),"",Groupe7!D39)</f>
        <v/>
      </c>
      <c r="E279" s="30" t="str">
        <f>IF(ISBLANK(Groupe7!Y39),"",Groupe7!Y39)</f>
        <v/>
      </c>
    </row>
    <row r="280" spans="2:5" x14ac:dyDescent="0.2">
      <c r="B280" s="22" t="str">
        <f>IF(ISBLANK(Groupe7!B40),"",Groupe7!B40)</f>
        <v/>
      </c>
      <c r="C280" s="23" t="str">
        <f>IF(ISBLANK(Groupe7!C40),"",Groupe7!C40)</f>
        <v/>
      </c>
      <c r="D280" s="27" t="str">
        <f>IF(ISBLANK(Groupe7!D40),"",Groupe7!D40)</f>
        <v/>
      </c>
      <c r="E280" s="30" t="str">
        <f>IF(ISBLANK(Groupe7!Y40),"",Groupe7!Y40)</f>
        <v/>
      </c>
    </row>
    <row r="281" spans="2:5" x14ac:dyDescent="0.2">
      <c r="B281" s="22" t="str">
        <f>IF(ISBLANK(Groupe7!B41),"",Groupe7!B41)</f>
        <v/>
      </c>
      <c r="C281" s="23" t="str">
        <f>IF(ISBLANK(Groupe7!C41),"",Groupe7!C41)</f>
        <v/>
      </c>
      <c r="D281" s="27" t="str">
        <f>IF(ISBLANK(Groupe7!D41),"",Groupe7!D41)</f>
        <v/>
      </c>
      <c r="E281" s="30" t="str">
        <f>IF(ISBLANK(Groupe7!Y41),"",Groupe7!Y41)</f>
        <v/>
      </c>
    </row>
    <row r="282" spans="2:5" x14ac:dyDescent="0.2">
      <c r="B282" s="22" t="str">
        <f>IF(ISBLANK(Groupe7!B42),"",Groupe7!B42)</f>
        <v/>
      </c>
      <c r="C282" s="23" t="str">
        <f>IF(ISBLANK(Groupe7!C42),"",Groupe7!C42)</f>
        <v/>
      </c>
      <c r="D282" s="27" t="str">
        <f>IF(ISBLANK(Groupe7!D42),"",Groupe7!D42)</f>
        <v/>
      </c>
      <c r="E282" s="30" t="str">
        <f>IF(ISBLANK(Groupe7!Y42),"",Groupe7!Y42)</f>
        <v/>
      </c>
    </row>
    <row r="283" spans="2:5" x14ac:dyDescent="0.2">
      <c r="B283" s="22" t="str">
        <f>IF(ISBLANK(Groupe7!B43),"",Groupe7!B43)</f>
        <v/>
      </c>
      <c r="C283" s="23" t="str">
        <f>IF(ISBLANK(Groupe7!C43),"",Groupe7!C43)</f>
        <v/>
      </c>
      <c r="D283" s="27" t="str">
        <f>IF(ISBLANK(Groupe7!D43),"",Groupe7!D43)</f>
        <v/>
      </c>
      <c r="E283" s="30" t="str">
        <f>IF(ISBLANK(Groupe7!Y43),"",Groupe7!Y43)</f>
        <v/>
      </c>
    </row>
    <row r="284" spans="2:5" x14ac:dyDescent="0.2">
      <c r="B284" s="22" t="str">
        <f>IF(ISBLANK(Groupe7!B44),"",Groupe7!B44)</f>
        <v/>
      </c>
      <c r="C284" s="23" t="str">
        <f>IF(ISBLANK(Groupe7!C44),"",Groupe7!C44)</f>
        <v/>
      </c>
      <c r="D284" s="27" t="str">
        <f>IF(ISBLANK(Groupe7!D44),"",Groupe7!D44)</f>
        <v/>
      </c>
      <c r="E284" s="30" t="str">
        <f>IF(ISBLANK(Groupe7!Y44),"",Groupe7!Y44)</f>
        <v/>
      </c>
    </row>
    <row r="285" spans="2:5" x14ac:dyDescent="0.2">
      <c r="B285" s="22" t="str">
        <f>IF(ISBLANK(Groupe7!B45),"",Groupe7!B45)</f>
        <v/>
      </c>
      <c r="C285" s="23" t="str">
        <f>IF(ISBLANK(Groupe7!C45),"",Groupe7!C45)</f>
        <v/>
      </c>
      <c r="D285" s="27" t="str">
        <f>IF(ISBLANK(Groupe7!D45),"",Groupe7!D45)</f>
        <v/>
      </c>
      <c r="E285" s="30" t="str">
        <f>IF(ISBLANK(Groupe7!Y45),"",Groupe7!Y45)</f>
        <v/>
      </c>
    </row>
    <row r="286" spans="2:5" x14ac:dyDescent="0.2">
      <c r="B286" s="22" t="str">
        <f>IF(ISBLANK(Groupe7!B46),"",Groupe7!B46)</f>
        <v/>
      </c>
      <c r="C286" s="23" t="str">
        <f>IF(ISBLANK(Groupe7!C46),"",Groupe7!C46)</f>
        <v/>
      </c>
      <c r="D286" s="27" t="str">
        <f>IF(ISBLANK(Groupe7!D46),"",Groupe7!D46)</f>
        <v/>
      </c>
      <c r="E286" s="30" t="str">
        <f>IF(ISBLANK(Groupe7!Y46),"",Groupe7!Y46)</f>
        <v/>
      </c>
    </row>
    <row r="287" spans="2:5" x14ac:dyDescent="0.2">
      <c r="B287" s="22" t="str">
        <f>IF(ISBLANK(Groupe7!B47),"",Groupe7!B47)</f>
        <v/>
      </c>
      <c r="C287" s="23" t="str">
        <f>IF(ISBLANK(Groupe7!C47),"",Groupe7!C47)</f>
        <v/>
      </c>
      <c r="D287" s="27" t="str">
        <f>IF(ISBLANK(Groupe7!D47),"",Groupe7!D47)</f>
        <v/>
      </c>
      <c r="E287" s="30" t="str">
        <f>IF(ISBLANK(Groupe7!Y47),"",Groupe7!Y47)</f>
        <v/>
      </c>
    </row>
    <row r="288" spans="2:5" x14ac:dyDescent="0.2">
      <c r="B288" s="22" t="str">
        <f>IF(ISBLANK(Groupe7!B48),"",Groupe7!B48)</f>
        <v/>
      </c>
      <c r="C288" s="23" t="str">
        <f>IF(ISBLANK(Groupe7!C48),"",Groupe7!C48)</f>
        <v/>
      </c>
      <c r="D288" s="27" t="str">
        <f>IF(ISBLANK(Groupe7!D48),"",Groupe7!D48)</f>
        <v/>
      </c>
      <c r="E288" s="30" t="str">
        <f>IF(ISBLANK(Groupe7!Y48),"",Groupe7!Y48)</f>
        <v/>
      </c>
    </row>
    <row r="289" spans="1:5" x14ac:dyDescent="0.2">
      <c r="B289" s="22" t="str">
        <f>IF(ISBLANK(Groupe7!B49),"",Groupe7!B49)</f>
        <v/>
      </c>
      <c r="C289" s="23" t="str">
        <f>IF(ISBLANK(Groupe7!C49),"",Groupe7!C49)</f>
        <v/>
      </c>
      <c r="D289" s="27" t="str">
        <f>IF(ISBLANK(Groupe7!D49),"",Groupe7!D49)</f>
        <v/>
      </c>
      <c r="E289" s="30" t="str">
        <f>IF(ISBLANK(Groupe7!Y49),"",Groupe7!Y49)</f>
        <v/>
      </c>
    </row>
    <row r="290" spans="1:5" x14ac:dyDescent="0.2">
      <c r="B290" s="22" t="str">
        <f>IF(ISBLANK(Groupe7!B50),"",Groupe7!B50)</f>
        <v/>
      </c>
      <c r="C290" s="23" t="str">
        <f>IF(ISBLANK(Groupe7!C50),"",Groupe7!C50)</f>
        <v/>
      </c>
      <c r="D290" s="27" t="str">
        <f>IF(ISBLANK(Groupe7!D50),"",Groupe7!D50)</f>
        <v/>
      </c>
      <c r="E290" s="30" t="str">
        <f>IF(ISBLANK(Groupe7!Y50),"",Groupe7!Y50)</f>
        <v/>
      </c>
    </row>
    <row r="291" spans="1:5" ht="17" thickBot="1" x14ac:dyDescent="0.25">
      <c r="B291" s="24" t="str">
        <f>IF(ISBLANK(Groupe7!B51),"",Groupe7!B51)</f>
        <v/>
      </c>
      <c r="C291" s="25" t="str">
        <f>IF(ISBLANK(Groupe7!C51),"",Groupe7!C51)</f>
        <v/>
      </c>
      <c r="D291" s="28" t="str">
        <f>IF(ISBLANK(Groupe7!D51),"",Groupe7!D51)</f>
        <v/>
      </c>
      <c r="E291" s="81" t="str">
        <f>IF(ISBLANK(Groupe7!Y51),"",Groupe7!Y51)</f>
        <v/>
      </c>
    </row>
    <row r="292" spans="1:5" x14ac:dyDescent="0.2">
      <c r="A292" s="122" t="s">
        <v>457</v>
      </c>
      <c r="B292" s="20" t="str">
        <f>IF(ISBLANK(Groupe8!B12),"",Groupe8!B12)</f>
        <v/>
      </c>
      <c r="C292" s="21" t="str">
        <f>IF(ISBLANK(Groupe8!C12),"",Groupe8!C12)</f>
        <v/>
      </c>
      <c r="D292" s="26" t="str">
        <f>IF(ISBLANK(Groupe8!D12),"",Groupe8!D12)</f>
        <v/>
      </c>
      <c r="E292" s="29" t="str">
        <f>IF(ISBLANK(Groupe8!Y12),"",Groupe8!Y12)</f>
        <v/>
      </c>
    </row>
    <row r="293" spans="1:5" x14ac:dyDescent="0.2">
      <c r="B293" s="22" t="str">
        <f>IF(ISBLANK(Groupe8!B13),"",Groupe8!B13)</f>
        <v/>
      </c>
      <c r="C293" s="23" t="str">
        <f>IF(ISBLANK(Groupe8!C13),"",Groupe8!C13)</f>
        <v/>
      </c>
      <c r="D293" s="27" t="str">
        <f>IF(ISBLANK(Groupe8!D13),"",Groupe8!D13)</f>
        <v/>
      </c>
      <c r="E293" s="30" t="str">
        <f>IF(ISBLANK(Groupe8!Y13),"",Groupe8!Y13)</f>
        <v/>
      </c>
    </row>
    <row r="294" spans="1:5" x14ac:dyDescent="0.2">
      <c r="B294" s="22" t="str">
        <f>IF(ISBLANK(Groupe8!B14),"",Groupe8!B14)</f>
        <v/>
      </c>
      <c r="C294" s="23" t="str">
        <f>IF(ISBLANK(Groupe8!C14),"",Groupe8!C14)</f>
        <v/>
      </c>
      <c r="D294" s="27" t="str">
        <f>IF(ISBLANK(Groupe8!D14),"",Groupe8!D14)</f>
        <v/>
      </c>
      <c r="E294" s="30" t="str">
        <f>IF(ISBLANK(Groupe8!Y14),"",Groupe8!Y14)</f>
        <v/>
      </c>
    </row>
    <row r="295" spans="1:5" x14ac:dyDescent="0.2">
      <c r="B295" s="22" t="str">
        <f>IF(ISBLANK(Groupe8!B15),"",Groupe8!B15)</f>
        <v/>
      </c>
      <c r="C295" s="23" t="str">
        <f>IF(ISBLANK(Groupe8!C15),"",Groupe8!C15)</f>
        <v/>
      </c>
      <c r="D295" s="27" t="str">
        <f>IF(ISBLANK(Groupe8!D15),"",Groupe8!D15)</f>
        <v/>
      </c>
      <c r="E295" s="30" t="str">
        <f>IF(ISBLANK(Groupe8!Y15),"",Groupe8!Y15)</f>
        <v/>
      </c>
    </row>
    <row r="296" spans="1:5" x14ac:dyDescent="0.2">
      <c r="B296" s="22" t="str">
        <f>IF(ISBLANK(Groupe8!B16),"",Groupe8!B16)</f>
        <v/>
      </c>
      <c r="C296" s="23" t="str">
        <f>IF(ISBLANK(Groupe8!C16),"",Groupe8!C16)</f>
        <v/>
      </c>
      <c r="D296" s="27" t="str">
        <f>IF(ISBLANK(Groupe8!D16),"",Groupe8!D16)</f>
        <v/>
      </c>
      <c r="E296" s="30" t="str">
        <f>IF(ISBLANK(Groupe8!Y16),"",Groupe8!Y16)</f>
        <v/>
      </c>
    </row>
    <row r="297" spans="1:5" x14ac:dyDescent="0.2">
      <c r="B297" s="22" t="str">
        <f>IF(ISBLANK(Groupe8!B17),"",Groupe8!B17)</f>
        <v/>
      </c>
      <c r="C297" s="23" t="str">
        <f>IF(ISBLANK(Groupe8!C17),"",Groupe8!C17)</f>
        <v/>
      </c>
      <c r="D297" s="27" t="str">
        <f>IF(ISBLANK(Groupe8!D17),"",Groupe8!D17)</f>
        <v/>
      </c>
      <c r="E297" s="30" t="str">
        <f>IF(ISBLANK(Groupe8!Y17),"",Groupe8!Y17)</f>
        <v/>
      </c>
    </row>
    <row r="298" spans="1:5" x14ac:dyDescent="0.2">
      <c r="B298" s="22" t="str">
        <f>IF(ISBLANK(Groupe8!B18),"",Groupe8!B18)</f>
        <v/>
      </c>
      <c r="C298" s="23" t="str">
        <f>IF(ISBLANK(Groupe8!C18),"",Groupe8!C18)</f>
        <v/>
      </c>
      <c r="D298" s="27" t="str">
        <f>IF(ISBLANK(Groupe8!D18),"",Groupe8!D18)</f>
        <v/>
      </c>
      <c r="E298" s="30" t="str">
        <f>IF(ISBLANK(Groupe8!Y18),"",Groupe8!Y18)</f>
        <v/>
      </c>
    </row>
    <row r="299" spans="1:5" x14ac:dyDescent="0.2">
      <c r="B299" s="22" t="str">
        <f>IF(ISBLANK(Groupe8!B19),"",Groupe8!B19)</f>
        <v/>
      </c>
      <c r="C299" s="23" t="str">
        <f>IF(ISBLANK(Groupe8!C19),"",Groupe8!C19)</f>
        <v/>
      </c>
      <c r="D299" s="27" t="str">
        <f>IF(ISBLANK(Groupe8!D19),"",Groupe8!D19)</f>
        <v/>
      </c>
      <c r="E299" s="30" t="str">
        <f>IF(ISBLANK(Groupe8!Y19),"",Groupe8!Y19)</f>
        <v/>
      </c>
    </row>
    <row r="300" spans="1:5" x14ac:dyDescent="0.2">
      <c r="B300" s="22" t="str">
        <f>IF(ISBLANK(Groupe8!B20),"",Groupe8!B20)</f>
        <v/>
      </c>
      <c r="C300" s="23" t="str">
        <f>IF(ISBLANK(Groupe8!C20),"",Groupe8!C20)</f>
        <v/>
      </c>
      <c r="D300" s="27" t="str">
        <f>IF(ISBLANK(Groupe8!D20),"",Groupe8!D20)</f>
        <v/>
      </c>
      <c r="E300" s="30" t="str">
        <f>IF(ISBLANK(Groupe8!Y20),"",Groupe8!Y20)</f>
        <v/>
      </c>
    </row>
    <row r="301" spans="1:5" x14ac:dyDescent="0.2">
      <c r="B301" s="22" t="str">
        <f>IF(ISBLANK(Groupe8!B21),"",Groupe8!B21)</f>
        <v/>
      </c>
      <c r="C301" s="23" t="str">
        <f>IF(ISBLANK(Groupe8!C21),"",Groupe8!C21)</f>
        <v/>
      </c>
      <c r="D301" s="27" t="str">
        <f>IF(ISBLANK(Groupe8!D21),"",Groupe8!D21)</f>
        <v/>
      </c>
      <c r="E301" s="30" t="str">
        <f>IF(ISBLANK(Groupe8!Y21),"",Groupe8!Y21)</f>
        <v/>
      </c>
    </row>
    <row r="302" spans="1:5" x14ac:dyDescent="0.2">
      <c r="B302" s="22" t="str">
        <f>IF(ISBLANK(Groupe8!B22),"",Groupe8!B22)</f>
        <v/>
      </c>
      <c r="C302" s="23" t="str">
        <f>IF(ISBLANK(Groupe8!C22),"",Groupe8!C22)</f>
        <v/>
      </c>
      <c r="D302" s="27" t="str">
        <f>IF(ISBLANK(Groupe8!D22),"",Groupe8!D22)</f>
        <v/>
      </c>
      <c r="E302" s="30" t="str">
        <f>IF(ISBLANK(Groupe8!Y22),"",Groupe8!Y22)</f>
        <v/>
      </c>
    </row>
    <row r="303" spans="1:5" x14ac:dyDescent="0.2">
      <c r="B303" s="22" t="str">
        <f>IF(ISBLANK(Groupe8!B23),"",Groupe8!B23)</f>
        <v/>
      </c>
      <c r="C303" s="23" t="str">
        <f>IF(ISBLANK(Groupe8!C23),"",Groupe8!C23)</f>
        <v/>
      </c>
      <c r="D303" s="27" t="str">
        <f>IF(ISBLANK(Groupe8!D23),"",Groupe8!D23)</f>
        <v/>
      </c>
      <c r="E303" s="30" t="str">
        <f>IF(ISBLANK(Groupe8!Y23),"",Groupe8!Y23)</f>
        <v/>
      </c>
    </row>
    <row r="304" spans="1:5" x14ac:dyDescent="0.2">
      <c r="B304" s="22" t="str">
        <f>IF(ISBLANK(Groupe8!B24),"",Groupe8!B24)</f>
        <v/>
      </c>
      <c r="C304" s="23" t="str">
        <f>IF(ISBLANK(Groupe8!C24),"",Groupe8!C24)</f>
        <v/>
      </c>
      <c r="D304" s="27" t="str">
        <f>IF(ISBLANK(Groupe8!D24),"",Groupe8!D24)</f>
        <v/>
      </c>
      <c r="E304" s="30" t="str">
        <f>IF(ISBLANK(Groupe8!Y24),"",Groupe8!Y24)</f>
        <v/>
      </c>
    </row>
    <row r="305" spans="2:5" x14ac:dyDescent="0.2">
      <c r="B305" s="22" t="str">
        <f>IF(ISBLANK(Groupe8!B25),"",Groupe8!B25)</f>
        <v/>
      </c>
      <c r="C305" s="23" t="str">
        <f>IF(ISBLANK(Groupe8!C25),"",Groupe8!C25)</f>
        <v/>
      </c>
      <c r="D305" s="27" t="str">
        <f>IF(ISBLANK(Groupe8!D25),"",Groupe8!D25)</f>
        <v/>
      </c>
      <c r="E305" s="30" t="str">
        <f>IF(ISBLANK(Groupe8!Y25),"",Groupe8!Y25)</f>
        <v/>
      </c>
    </row>
    <row r="306" spans="2:5" x14ac:dyDescent="0.2">
      <c r="B306" s="22" t="str">
        <f>IF(ISBLANK(Groupe8!B26),"",Groupe8!B26)</f>
        <v/>
      </c>
      <c r="C306" s="23" t="str">
        <f>IF(ISBLANK(Groupe8!C26),"",Groupe8!C26)</f>
        <v/>
      </c>
      <c r="D306" s="27" t="str">
        <f>IF(ISBLANK(Groupe8!D26),"",Groupe8!D26)</f>
        <v/>
      </c>
      <c r="E306" s="30" t="str">
        <f>IF(ISBLANK(Groupe8!Y26),"",Groupe8!Y26)</f>
        <v/>
      </c>
    </row>
    <row r="307" spans="2:5" x14ac:dyDescent="0.2">
      <c r="B307" s="22" t="str">
        <f>IF(ISBLANK(Groupe8!B27),"",Groupe8!B27)</f>
        <v/>
      </c>
      <c r="C307" s="23" t="str">
        <f>IF(ISBLANK(Groupe8!C27),"",Groupe8!C27)</f>
        <v/>
      </c>
      <c r="D307" s="27" t="str">
        <f>IF(ISBLANK(Groupe8!D27),"",Groupe8!D27)</f>
        <v/>
      </c>
      <c r="E307" s="30" t="str">
        <f>IF(ISBLANK(Groupe8!Y27),"",Groupe8!Y27)</f>
        <v/>
      </c>
    </row>
    <row r="308" spans="2:5" x14ac:dyDescent="0.2">
      <c r="B308" s="22" t="str">
        <f>IF(ISBLANK(Groupe8!B28),"",Groupe8!B28)</f>
        <v/>
      </c>
      <c r="C308" s="23" t="str">
        <f>IF(ISBLANK(Groupe8!C28),"",Groupe8!C28)</f>
        <v/>
      </c>
      <c r="D308" s="27" t="str">
        <f>IF(ISBLANK(Groupe8!D28),"",Groupe8!D28)</f>
        <v/>
      </c>
      <c r="E308" s="30" t="str">
        <f>IF(ISBLANK(Groupe8!Y28),"",Groupe8!Y28)</f>
        <v/>
      </c>
    </row>
    <row r="309" spans="2:5" x14ac:dyDescent="0.2">
      <c r="B309" s="22" t="str">
        <f>IF(ISBLANK(Groupe8!B29),"",Groupe8!B29)</f>
        <v/>
      </c>
      <c r="C309" s="23" t="str">
        <f>IF(ISBLANK(Groupe8!C29),"",Groupe8!C29)</f>
        <v/>
      </c>
      <c r="D309" s="27" t="str">
        <f>IF(ISBLANK(Groupe8!D29),"",Groupe8!D29)</f>
        <v/>
      </c>
      <c r="E309" s="30" t="str">
        <f>IF(ISBLANK(Groupe8!Y29),"",Groupe8!Y29)</f>
        <v/>
      </c>
    </row>
    <row r="310" spans="2:5" x14ac:dyDescent="0.2">
      <c r="B310" s="22" t="str">
        <f>IF(ISBLANK(Groupe8!B30),"",Groupe8!B30)</f>
        <v/>
      </c>
      <c r="C310" s="23" t="str">
        <f>IF(ISBLANK(Groupe8!C30),"",Groupe8!C30)</f>
        <v/>
      </c>
      <c r="D310" s="27" t="str">
        <f>IF(ISBLANK(Groupe8!D30),"",Groupe8!D30)</f>
        <v/>
      </c>
      <c r="E310" s="30" t="str">
        <f>IF(ISBLANK(Groupe8!Y30),"",Groupe8!Y30)</f>
        <v/>
      </c>
    </row>
    <row r="311" spans="2:5" x14ac:dyDescent="0.2">
      <c r="B311" s="22" t="str">
        <f>IF(ISBLANK(Groupe8!B31),"",Groupe8!B31)</f>
        <v/>
      </c>
      <c r="C311" s="23" t="str">
        <f>IF(ISBLANK(Groupe8!C31),"",Groupe8!C31)</f>
        <v/>
      </c>
      <c r="D311" s="27" t="str">
        <f>IF(ISBLANK(Groupe8!D31),"",Groupe8!D31)</f>
        <v/>
      </c>
      <c r="E311" s="30" t="str">
        <f>IF(ISBLANK(Groupe8!Y31),"",Groupe8!Y31)</f>
        <v/>
      </c>
    </row>
    <row r="312" spans="2:5" x14ac:dyDescent="0.2">
      <c r="B312" s="22" t="str">
        <f>IF(ISBLANK(Groupe8!B32),"",Groupe8!B32)</f>
        <v/>
      </c>
      <c r="C312" s="23" t="str">
        <f>IF(ISBLANK(Groupe8!C32),"",Groupe8!C32)</f>
        <v/>
      </c>
      <c r="D312" s="27" t="str">
        <f>IF(ISBLANK(Groupe8!D32),"",Groupe8!D32)</f>
        <v/>
      </c>
      <c r="E312" s="30" t="str">
        <f>IF(ISBLANK(Groupe8!Y32),"",Groupe8!Y32)</f>
        <v/>
      </c>
    </row>
    <row r="313" spans="2:5" x14ac:dyDescent="0.2">
      <c r="B313" s="22" t="str">
        <f>IF(ISBLANK(Groupe8!B33),"",Groupe8!B33)</f>
        <v/>
      </c>
      <c r="C313" s="23" t="str">
        <f>IF(ISBLANK(Groupe8!C33),"",Groupe8!C33)</f>
        <v/>
      </c>
      <c r="D313" s="27" t="str">
        <f>IF(ISBLANK(Groupe8!D33),"",Groupe8!D33)</f>
        <v/>
      </c>
      <c r="E313" s="30" t="str">
        <f>IF(ISBLANK(Groupe8!Y33),"",Groupe8!Y33)</f>
        <v/>
      </c>
    </row>
    <row r="314" spans="2:5" x14ac:dyDescent="0.2">
      <c r="B314" s="22" t="str">
        <f>IF(ISBLANK(Groupe8!B34),"",Groupe8!B34)</f>
        <v/>
      </c>
      <c r="C314" s="23" t="str">
        <f>IF(ISBLANK(Groupe8!C34),"",Groupe8!C34)</f>
        <v/>
      </c>
      <c r="D314" s="27" t="str">
        <f>IF(ISBLANK(Groupe8!D34),"",Groupe8!D34)</f>
        <v/>
      </c>
      <c r="E314" s="30" t="str">
        <f>IF(ISBLANK(Groupe8!Y34),"",Groupe8!Y34)</f>
        <v/>
      </c>
    </row>
    <row r="315" spans="2:5" x14ac:dyDescent="0.2">
      <c r="B315" s="22" t="str">
        <f>IF(ISBLANK(Groupe8!B35),"",Groupe8!B35)</f>
        <v/>
      </c>
      <c r="C315" s="23" t="str">
        <f>IF(ISBLANK(Groupe8!C35),"",Groupe8!C35)</f>
        <v/>
      </c>
      <c r="D315" s="27" t="str">
        <f>IF(ISBLANK(Groupe8!D35),"",Groupe8!D35)</f>
        <v/>
      </c>
      <c r="E315" s="30" t="str">
        <f>IF(ISBLANK(Groupe8!Y35),"",Groupe8!Y35)</f>
        <v/>
      </c>
    </row>
    <row r="316" spans="2:5" x14ac:dyDescent="0.2">
      <c r="B316" s="22" t="str">
        <f>IF(ISBLANK(Groupe8!B36),"",Groupe8!B36)</f>
        <v/>
      </c>
      <c r="C316" s="23" t="str">
        <f>IF(ISBLANK(Groupe8!C36),"",Groupe8!C36)</f>
        <v/>
      </c>
      <c r="D316" s="27" t="str">
        <f>IF(ISBLANK(Groupe8!D36),"",Groupe8!D36)</f>
        <v/>
      </c>
      <c r="E316" s="30" t="str">
        <f>IF(ISBLANK(Groupe8!Y36),"",Groupe8!Y36)</f>
        <v/>
      </c>
    </row>
    <row r="317" spans="2:5" x14ac:dyDescent="0.2">
      <c r="B317" s="22" t="str">
        <f>IF(ISBLANK(Groupe8!B37),"",Groupe8!B37)</f>
        <v/>
      </c>
      <c r="C317" s="23" t="str">
        <f>IF(ISBLANK(Groupe8!C37),"",Groupe8!C37)</f>
        <v/>
      </c>
      <c r="D317" s="27" t="str">
        <f>IF(ISBLANK(Groupe8!D37),"",Groupe8!D37)</f>
        <v/>
      </c>
      <c r="E317" s="30" t="str">
        <f>IF(ISBLANK(Groupe8!Y37),"",Groupe8!Y37)</f>
        <v/>
      </c>
    </row>
    <row r="318" spans="2:5" x14ac:dyDescent="0.2">
      <c r="B318" s="22" t="str">
        <f>IF(ISBLANK(Groupe8!B38),"",Groupe8!B38)</f>
        <v/>
      </c>
      <c r="C318" s="23" t="str">
        <f>IF(ISBLANK(Groupe8!C38),"",Groupe8!C38)</f>
        <v/>
      </c>
      <c r="D318" s="27" t="str">
        <f>IF(ISBLANK(Groupe8!D38),"",Groupe8!D38)</f>
        <v/>
      </c>
      <c r="E318" s="30" t="str">
        <f>IF(ISBLANK(Groupe8!Y38),"",Groupe8!Y38)</f>
        <v/>
      </c>
    </row>
    <row r="319" spans="2:5" x14ac:dyDescent="0.2">
      <c r="B319" s="22" t="str">
        <f>IF(ISBLANK(Groupe8!B39),"",Groupe8!B39)</f>
        <v/>
      </c>
      <c r="C319" s="23" t="str">
        <f>IF(ISBLANK(Groupe8!C39),"",Groupe8!C39)</f>
        <v/>
      </c>
      <c r="D319" s="27" t="str">
        <f>IF(ISBLANK(Groupe8!D39),"",Groupe8!D39)</f>
        <v/>
      </c>
      <c r="E319" s="30" t="str">
        <f>IF(ISBLANK(Groupe8!Y39),"",Groupe8!Y39)</f>
        <v/>
      </c>
    </row>
    <row r="320" spans="2:5" x14ac:dyDescent="0.2">
      <c r="B320" s="22" t="str">
        <f>IF(ISBLANK(Groupe8!B40),"",Groupe8!B40)</f>
        <v/>
      </c>
      <c r="C320" s="23" t="str">
        <f>IF(ISBLANK(Groupe8!C40),"",Groupe8!C40)</f>
        <v/>
      </c>
      <c r="D320" s="27" t="str">
        <f>IF(ISBLANK(Groupe8!D40),"",Groupe8!D40)</f>
        <v/>
      </c>
      <c r="E320" s="30" t="str">
        <f>IF(ISBLANK(Groupe8!Y40),"",Groupe8!Y40)</f>
        <v/>
      </c>
    </row>
    <row r="321" spans="1:5" x14ac:dyDescent="0.2">
      <c r="B321" s="22" t="str">
        <f>IF(ISBLANK(Groupe8!B41),"",Groupe8!B41)</f>
        <v/>
      </c>
      <c r="C321" s="23" t="str">
        <f>IF(ISBLANK(Groupe8!C41),"",Groupe8!C41)</f>
        <v/>
      </c>
      <c r="D321" s="27" t="str">
        <f>IF(ISBLANK(Groupe8!D41),"",Groupe8!D41)</f>
        <v/>
      </c>
      <c r="E321" s="30" t="str">
        <f>IF(ISBLANK(Groupe8!Y41),"",Groupe8!Y41)</f>
        <v/>
      </c>
    </row>
    <row r="322" spans="1:5" x14ac:dyDescent="0.2">
      <c r="B322" s="22" t="str">
        <f>IF(ISBLANK(Groupe8!B42),"",Groupe8!B42)</f>
        <v/>
      </c>
      <c r="C322" s="23" t="str">
        <f>IF(ISBLANK(Groupe8!C42),"",Groupe8!C42)</f>
        <v/>
      </c>
      <c r="D322" s="27" t="str">
        <f>IF(ISBLANK(Groupe8!D42),"",Groupe8!D42)</f>
        <v/>
      </c>
      <c r="E322" s="30" t="str">
        <f>IF(ISBLANK(Groupe8!Y42),"",Groupe8!Y42)</f>
        <v/>
      </c>
    </row>
    <row r="323" spans="1:5" x14ac:dyDescent="0.2">
      <c r="B323" s="22" t="str">
        <f>IF(ISBLANK(Groupe8!B43),"",Groupe8!B43)</f>
        <v/>
      </c>
      <c r="C323" s="23" t="str">
        <f>IF(ISBLANK(Groupe8!C43),"",Groupe8!C43)</f>
        <v/>
      </c>
      <c r="D323" s="27" t="str">
        <f>IF(ISBLANK(Groupe8!D43),"",Groupe8!D43)</f>
        <v/>
      </c>
      <c r="E323" s="30" t="str">
        <f>IF(ISBLANK(Groupe8!Y43),"",Groupe8!Y43)</f>
        <v/>
      </c>
    </row>
    <row r="324" spans="1:5" x14ac:dyDescent="0.2">
      <c r="B324" s="22" t="str">
        <f>IF(ISBLANK(Groupe8!B44),"",Groupe8!B44)</f>
        <v/>
      </c>
      <c r="C324" s="23" t="str">
        <f>IF(ISBLANK(Groupe8!C44),"",Groupe8!C44)</f>
        <v/>
      </c>
      <c r="D324" s="27" t="str">
        <f>IF(ISBLANK(Groupe8!D44),"",Groupe8!D44)</f>
        <v/>
      </c>
      <c r="E324" s="30" t="str">
        <f>IF(ISBLANK(Groupe8!Y44),"",Groupe8!Y44)</f>
        <v/>
      </c>
    </row>
    <row r="325" spans="1:5" x14ac:dyDescent="0.2">
      <c r="B325" s="22" t="str">
        <f>IF(ISBLANK(Groupe8!B45),"",Groupe8!B45)</f>
        <v/>
      </c>
      <c r="C325" s="23" t="str">
        <f>IF(ISBLANK(Groupe8!C45),"",Groupe8!C45)</f>
        <v/>
      </c>
      <c r="D325" s="27" t="str">
        <f>IF(ISBLANK(Groupe8!D45),"",Groupe8!D45)</f>
        <v/>
      </c>
      <c r="E325" s="30" t="str">
        <f>IF(ISBLANK(Groupe8!Y45),"",Groupe8!Y45)</f>
        <v/>
      </c>
    </row>
    <row r="326" spans="1:5" x14ac:dyDescent="0.2">
      <c r="B326" s="22" t="str">
        <f>IF(ISBLANK(Groupe8!B46),"",Groupe8!B46)</f>
        <v/>
      </c>
      <c r="C326" s="23" t="str">
        <f>IF(ISBLANK(Groupe8!C46),"",Groupe8!C46)</f>
        <v/>
      </c>
      <c r="D326" s="27" t="str">
        <f>IF(ISBLANK(Groupe8!D46),"",Groupe8!D46)</f>
        <v/>
      </c>
      <c r="E326" s="30" t="str">
        <f>IF(ISBLANK(Groupe8!Y46),"",Groupe8!Y46)</f>
        <v/>
      </c>
    </row>
    <row r="327" spans="1:5" x14ac:dyDescent="0.2">
      <c r="B327" s="22" t="str">
        <f>IF(ISBLANK(Groupe8!B47),"",Groupe8!B47)</f>
        <v/>
      </c>
      <c r="C327" s="23" t="str">
        <f>IF(ISBLANK(Groupe8!C47),"",Groupe8!C47)</f>
        <v/>
      </c>
      <c r="D327" s="27" t="str">
        <f>IF(ISBLANK(Groupe8!D47),"",Groupe8!D47)</f>
        <v/>
      </c>
      <c r="E327" s="30" t="str">
        <f>IF(ISBLANK(Groupe8!Y47),"",Groupe8!Y47)</f>
        <v/>
      </c>
    </row>
    <row r="328" spans="1:5" x14ac:dyDescent="0.2">
      <c r="B328" s="22" t="str">
        <f>IF(ISBLANK(Groupe8!B48),"",Groupe8!B48)</f>
        <v/>
      </c>
      <c r="C328" s="23" t="str">
        <f>IF(ISBLANK(Groupe8!C48),"",Groupe8!C48)</f>
        <v/>
      </c>
      <c r="D328" s="27" t="str">
        <f>IF(ISBLANK(Groupe8!D48),"",Groupe8!D48)</f>
        <v/>
      </c>
      <c r="E328" s="30" t="str">
        <f>IF(ISBLANK(Groupe8!Y48),"",Groupe8!Y48)</f>
        <v/>
      </c>
    </row>
    <row r="329" spans="1:5" x14ac:dyDescent="0.2">
      <c r="B329" s="22" t="str">
        <f>IF(ISBLANK(Groupe8!B49),"",Groupe8!B49)</f>
        <v/>
      </c>
      <c r="C329" s="23" t="str">
        <f>IF(ISBLANK(Groupe8!C49),"",Groupe8!C49)</f>
        <v/>
      </c>
      <c r="D329" s="27" t="str">
        <f>IF(ISBLANK(Groupe8!D49),"",Groupe8!D49)</f>
        <v/>
      </c>
      <c r="E329" s="30" t="str">
        <f>IF(ISBLANK(Groupe8!Y49),"",Groupe8!Y49)</f>
        <v/>
      </c>
    </row>
    <row r="330" spans="1:5" x14ac:dyDescent="0.2">
      <c r="B330" s="22" t="str">
        <f>IF(ISBLANK(Groupe8!B50),"",Groupe8!B50)</f>
        <v/>
      </c>
      <c r="C330" s="23" t="str">
        <f>IF(ISBLANK(Groupe8!C50),"",Groupe8!C50)</f>
        <v/>
      </c>
      <c r="D330" s="27" t="str">
        <f>IF(ISBLANK(Groupe8!D50),"",Groupe8!D50)</f>
        <v/>
      </c>
      <c r="E330" s="30" t="str">
        <f>IF(ISBLANK(Groupe8!Y50),"",Groupe8!Y50)</f>
        <v/>
      </c>
    </row>
    <row r="331" spans="1:5" ht="17" thickBot="1" x14ac:dyDescent="0.25">
      <c r="B331" s="24" t="str">
        <f>IF(ISBLANK(Groupe8!B51),"",Groupe8!B51)</f>
        <v/>
      </c>
      <c r="C331" s="25" t="str">
        <f>IF(ISBLANK(Groupe8!C51),"",Groupe8!C51)</f>
        <v/>
      </c>
      <c r="D331" s="28" t="str">
        <f>IF(ISBLANK(Groupe8!D51),"",Groupe8!D51)</f>
        <v/>
      </c>
      <c r="E331" s="81" t="str">
        <f>IF(ISBLANK(Groupe8!Y51),"",Groupe8!Y51)</f>
        <v/>
      </c>
    </row>
    <row r="332" spans="1:5" x14ac:dyDescent="0.2">
      <c r="A332" s="122" t="s">
        <v>458</v>
      </c>
      <c r="B332" s="20" t="str">
        <f>IF(ISBLANK(Groupe9!B12),"",Groupe9!B12)</f>
        <v/>
      </c>
      <c r="C332" s="21" t="str">
        <f>IF(ISBLANK(Groupe9!C12),"",Groupe9!C12)</f>
        <v/>
      </c>
      <c r="D332" s="26" t="str">
        <f>IF(ISBLANK(Groupe9!D12),"",Groupe9!D12)</f>
        <v/>
      </c>
      <c r="E332" s="29" t="str">
        <f>IF(ISBLANK(Groupe9!Y12),"",Groupe9!Y12)</f>
        <v/>
      </c>
    </row>
    <row r="333" spans="1:5" x14ac:dyDescent="0.2">
      <c r="B333" s="22" t="str">
        <f>IF(ISBLANK(Groupe9!B13),"",Groupe9!B13)</f>
        <v/>
      </c>
      <c r="C333" s="23" t="str">
        <f>IF(ISBLANK(Groupe9!C13),"",Groupe9!C13)</f>
        <v/>
      </c>
      <c r="D333" s="27" t="str">
        <f>IF(ISBLANK(Groupe9!D13),"",Groupe9!D13)</f>
        <v/>
      </c>
      <c r="E333" s="30" t="str">
        <f>IF(ISBLANK(Groupe9!Y13),"",Groupe9!Y13)</f>
        <v/>
      </c>
    </row>
    <row r="334" spans="1:5" x14ac:dyDescent="0.2">
      <c r="B334" s="22" t="str">
        <f>IF(ISBLANK(Groupe9!B14),"",Groupe9!B14)</f>
        <v/>
      </c>
      <c r="C334" s="23" t="str">
        <f>IF(ISBLANK(Groupe9!C14),"",Groupe9!C14)</f>
        <v/>
      </c>
      <c r="D334" s="27" t="str">
        <f>IF(ISBLANK(Groupe9!D14),"",Groupe9!D14)</f>
        <v/>
      </c>
      <c r="E334" s="30" t="str">
        <f>IF(ISBLANK(Groupe9!Y14),"",Groupe9!Y14)</f>
        <v/>
      </c>
    </row>
    <row r="335" spans="1:5" x14ac:dyDescent="0.2">
      <c r="B335" s="22" t="str">
        <f>IF(ISBLANK(Groupe9!B15),"",Groupe9!B15)</f>
        <v/>
      </c>
      <c r="C335" s="23" t="str">
        <f>IF(ISBLANK(Groupe9!C15),"",Groupe9!C15)</f>
        <v/>
      </c>
      <c r="D335" s="27" t="str">
        <f>IF(ISBLANK(Groupe9!D15),"",Groupe9!D15)</f>
        <v/>
      </c>
      <c r="E335" s="30" t="str">
        <f>IF(ISBLANK(Groupe9!Y15),"",Groupe9!Y15)</f>
        <v/>
      </c>
    </row>
    <row r="336" spans="1:5" x14ac:dyDescent="0.2">
      <c r="B336" s="22" t="str">
        <f>IF(ISBLANK(Groupe9!B16),"",Groupe9!B16)</f>
        <v/>
      </c>
      <c r="C336" s="23" t="str">
        <f>IF(ISBLANK(Groupe9!C16),"",Groupe9!C16)</f>
        <v/>
      </c>
      <c r="D336" s="27" t="str">
        <f>IF(ISBLANK(Groupe9!D16),"",Groupe9!D16)</f>
        <v/>
      </c>
      <c r="E336" s="30" t="str">
        <f>IF(ISBLANK(Groupe9!Y16),"",Groupe9!Y16)</f>
        <v/>
      </c>
    </row>
    <row r="337" spans="2:5" x14ac:dyDescent="0.2">
      <c r="B337" s="22" t="str">
        <f>IF(ISBLANK(Groupe9!B17),"",Groupe9!B17)</f>
        <v/>
      </c>
      <c r="C337" s="23" t="str">
        <f>IF(ISBLANK(Groupe9!C17),"",Groupe9!C17)</f>
        <v/>
      </c>
      <c r="D337" s="27" t="str">
        <f>IF(ISBLANK(Groupe9!D17),"",Groupe9!D17)</f>
        <v/>
      </c>
      <c r="E337" s="30" t="str">
        <f>IF(ISBLANK(Groupe9!Y17),"",Groupe9!Y17)</f>
        <v/>
      </c>
    </row>
    <row r="338" spans="2:5" x14ac:dyDescent="0.2">
      <c r="B338" s="22" t="str">
        <f>IF(ISBLANK(Groupe9!B18),"",Groupe9!B18)</f>
        <v/>
      </c>
      <c r="C338" s="23" t="str">
        <f>IF(ISBLANK(Groupe9!C18),"",Groupe9!C18)</f>
        <v/>
      </c>
      <c r="D338" s="27" t="str">
        <f>IF(ISBLANK(Groupe9!D18),"",Groupe9!D18)</f>
        <v/>
      </c>
      <c r="E338" s="30" t="str">
        <f>IF(ISBLANK(Groupe9!Y18),"",Groupe9!Y18)</f>
        <v/>
      </c>
    </row>
    <row r="339" spans="2:5" x14ac:dyDescent="0.2">
      <c r="B339" s="22" t="str">
        <f>IF(ISBLANK(Groupe9!B19),"",Groupe9!B19)</f>
        <v/>
      </c>
      <c r="C339" s="23" t="str">
        <f>IF(ISBLANK(Groupe9!C19),"",Groupe9!C19)</f>
        <v/>
      </c>
      <c r="D339" s="27" t="str">
        <f>IF(ISBLANK(Groupe9!D19),"",Groupe9!D19)</f>
        <v/>
      </c>
      <c r="E339" s="30" t="str">
        <f>IF(ISBLANK(Groupe9!Y19),"",Groupe9!Y19)</f>
        <v/>
      </c>
    </row>
    <row r="340" spans="2:5" x14ac:dyDescent="0.2">
      <c r="B340" s="22" t="str">
        <f>IF(ISBLANK(Groupe9!B20),"",Groupe9!B20)</f>
        <v/>
      </c>
      <c r="C340" s="23" t="str">
        <f>IF(ISBLANK(Groupe9!C20),"",Groupe9!C20)</f>
        <v/>
      </c>
      <c r="D340" s="27" t="str">
        <f>IF(ISBLANK(Groupe9!D20),"",Groupe9!D20)</f>
        <v/>
      </c>
      <c r="E340" s="30" t="str">
        <f>IF(ISBLANK(Groupe9!Y20),"",Groupe9!Y20)</f>
        <v/>
      </c>
    </row>
    <row r="341" spans="2:5" x14ac:dyDescent="0.2">
      <c r="B341" s="22" t="str">
        <f>IF(ISBLANK(Groupe9!B21),"",Groupe9!B21)</f>
        <v/>
      </c>
      <c r="C341" s="23" t="str">
        <f>IF(ISBLANK(Groupe9!C21),"",Groupe9!C21)</f>
        <v/>
      </c>
      <c r="D341" s="27" t="str">
        <f>IF(ISBLANK(Groupe9!D21),"",Groupe9!D21)</f>
        <v/>
      </c>
      <c r="E341" s="30" t="str">
        <f>IF(ISBLANK(Groupe9!Y21),"",Groupe9!Y21)</f>
        <v/>
      </c>
    </row>
    <row r="342" spans="2:5" x14ac:dyDescent="0.2">
      <c r="B342" s="22" t="str">
        <f>IF(ISBLANK(Groupe9!B22),"",Groupe9!B22)</f>
        <v/>
      </c>
      <c r="C342" s="23" t="str">
        <f>IF(ISBLANK(Groupe9!C22),"",Groupe9!C22)</f>
        <v/>
      </c>
      <c r="D342" s="27" t="str">
        <f>IF(ISBLANK(Groupe9!D22),"",Groupe9!D22)</f>
        <v/>
      </c>
      <c r="E342" s="30" t="str">
        <f>IF(ISBLANK(Groupe9!Y22),"",Groupe9!Y22)</f>
        <v/>
      </c>
    </row>
    <row r="343" spans="2:5" x14ac:dyDescent="0.2">
      <c r="B343" s="22" t="str">
        <f>IF(ISBLANK(Groupe9!B23),"",Groupe9!B23)</f>
        <v/>
      </c>
      <c r="C343" s="23" t="str">
        <f>IF(ISBLANK(Groupe9!C23),"",Groupe9!C23)</f>
        <v/>
      </c>
      <c r="D343" s="27" t="str">
        <f>IF(ISBLANK(Groupe9!D23),"",Groupe9!D23)</f>
        <v/>
      </c>
      <c r="E343" s="30" t="str">
        <f>IF(ISBLANK(Groupe9!Y23),"",Groupe9!Y23)</f>
        <v/>
      </c>
    </row>
    <row r="344" spans="2:5" x14ac:dyDescent="0.2">
      <c r="B344" s="22" t="str">
        <f>IF(ISBLANK(Groupe9!B24),"",Groupe9!B24)</f>
        <v/>
      </c>
      <c r="C344" s="23" t="str">
        <f>IF(ISBLANK(Groupe9!C24),"",Groupe9!C24)</f>
        <v/>
      </c>
      <c r="D344" s="27" t="str">
        <f>IF(ISBLANK(Groupe9!D24),"",Groupe9!D24)</f>
        <v/>
      </c>
      <c r="E344" s="30" t="str">
        <f>IF(ISBLANK(Groupe9!Y24),"",Groupe9!Y24)</f>
        <v/>
      </c>
    </row>
    <row r="345" spans="2:5" x14ac:dyDescent="0.2">
      <c r="B345" s="22" t="str">
        <f>IF(ISBLANK(Groupe9!B25),"",Groupe9!B25)</f>
        <v/>
      </c>
      <c r="C345" s="23" t="str">
        <f>IF(ISBLANK(Groupe9!C25),"",Groupe9!C25)</f>
        <v/>
      </c>
      <c r="D345" s="27" t="str">
        <f>IF(ISBLANK(Groupe9!D25),"",Groupe9!D25)</f>
        <v/>
      </c>
      <c r="E345" s="30" t="str">
        <f>IF(ISBLANK(Groupe9!Y25),"",Groupe9!Y25)</f>
        <v/>
      </c>
    </row>
    <row r="346" spans="2:5" x14ac:dyDescent="0.2">
      <c r="B346" s="22" t="str">
        <f>IF(ISBLANK(Groupe9!B26),"",Groupe9!B26)</f>
        <v/>
      </c>
      <c r="C346" s="23" t="str">
        <f>IF(ISBLANK(Groupe9!C26),"",Groupe9!C26)</f>
        <v/>
      </c>
      <c r="D346" s="27" t="str">
        <f>IF(ISBLANK(Groupe9!D26),"",Groupe9!D26)</f>
        <v/>
      </c>
      <c r="E346" s="30" t="str">
        <f>IF(ISBLANK(Groupe9!Y26),"",Groupe9!Y26)</f>
        <v/>
      </c>
    </row>
    <row r="347" spans="2:5" x14ac:dyDescent="0.2">
      <c r="B347" s="22" t="str">
        <f>IF(ISBLANK(Groupe9!B27),"",Groupe9!B27)</f>
        <v/>
      </c>
      <c r="C347" s="23" t="str">
        <f>IF(ISBLANK(Groupe9!C27),"",Groupe9!C27)</f>
        <v/>
      </c>
      <c r="D347" s="27" t="str">
        <f>IF(ISBLANK(Groupe9!D27),"",Groupe9!D27)</f>
        <v/>
      </c>
      <c r="E347" s="30" t="str">
        <f>IF(ISBLANK(Groupe9!Y27),"",Groupe9!Y27)</f>
        <v/>
      </c>
    </row>
    <row r="348" spans="2:5" x14ac:dyDescent="0.2">
      <c r="B348" s="22" t="str">
        <f>IF(ISBLANK(Groupe9!B28),"",Groupe9!B28)</f>
        <v/>
      </c>
      <c r="C348" s="23" t="str">
        <f>IF(ISBLANK(Groupe9!C28),"",Groupe9!C28)</f>
        <v/>
      </c>
      <c r="D348" s="27" t="str">
        <f>IF(ISBLANK(Groupe9!D28),"",Groupe9!D28)</f>
        <v/>
      </c>
      <c r="E348" s="30" t="str">
        <f>IF(ISBLANK(Groupe9!Y28),"",Groupe9!Y28)</f>
        <v/>
      </c>
    </row>
    <row r="349" spans="2:5" x14ac:dyDescent="0.2">
      <c r="B349" s="22" t="str">
        <f>IF(ISBLANK(Groupe9!B29),"",Groupe9!B29)</f>
        <v/>
      </c>
      <c r="C349" s="23" t="str">
        <f>IF(ISBLANK(Groupe9!C29),"",Groupe9!C29)</f>
        <v/>
      </c>
      <c r="D349" s="27" t="str">
        <f>IF(ISBLANK(Groupe9!D29),"",Groupe9!D29)</f>
        <v/>
      </c>
      <c r="E349" s="30" t="str">
        <f>IF(ISBLANK(Groupe9!Y29),"",Groupe9!Y29)</f>
        <v/>
      </c>
    </row>
    <row r="350" spans="2:5" x14ac:dyDescent="0.2">
      <c r="B350" s="22" t="str">
        <f>IF(ISBLANK(Groupe9!B30),"",Groupe9!B30)</f>
        <v/>
      </c>
      <c r="C350" s="23" t="str">
        <f>IF(ISBLANK(Groupe9!C30),"",Groupe9!C30)</f>
        <v/>
      </c>
      <c r="D350" s="27" t="str">
        <f>IF(ISBLANK(Groupe9!D30),"",Groupe9!D30)</f>
        <v/>
      </c>
      <c r="E350" s="30" t="str">
        <f>IF(ISBLANK(Groupe9!Y30),"",Groupe9!Y30)</f>
        <v/>
      </c>
    </row>
    <row r="351" spans="2:5" x14ac:dyDescent="0.2">
      <c r="B351" s="22" t="str">
        <f>IF(ISBLANK(Groupe9!B31),"",Groupe9!B31)</f>
        <v/>
      </c>
      <c r="C351" s="23" t="str">
        <f>IF(ISBLANK(Groupe9!C31),"",Groupe9!C31)</f>
        <v/>
      </c>
      <c r="D351" s="27" t="str">
        <f>IF(ISBLANK(Groupe9!D31),"",Groupe9!D31)</f>
        <v/>
      </c>
      <c r="E351" s="30" t="str">
        <f>IF(ISBLANK(Groupe9!Y31),"",Groupe9!Y31)</f>
        <v/>
      </c>
    </row>
    <row r="352" spans="2:5" x14ac:dyDescent="0.2">
      <c r="B352" s="22" t="str">
        <f>IF(ISBLANK(Groupe9!B32),"",Groupe9!B32)</f>
        <v/>
      </c>
      <c r="C352" s="23" t="str">
        <f>IF(ISBLANK(Groupe9!C32),"",Groupe9!C32)</f>
        <v/>
      </c>
      <c r="D352" s="27" t="str">
        <f>IF(ISBLANK(Groupe9!D32),"",Groupe9!D32)</f>
        <v/>
      </c>
      <c r="E352" s="30" t="str">
        <f>IF(ISBLANK(Groupe9!Y32),"",Groupe9!Y32)</f>
        <v/>
      </c>
    </row>
    <row r="353" spans="2:5" x14ac:dyDescent="0.2">
      <c r="B353" s="22" t="str">
        <f>IF(ISBLANK(Groupe9!B33),"",Groupe9!B33)</f>
        <v/>
      </c>
      <c r="C353" s="23" t="str">
        <f>IF(ISBLANK(Groupe9!C33),"",Groupe9!C33)</f>
        <v/>
      </c>
      <c r="D353" s="27" t="str">
        <f>IF(ISBLANK(Groupe9!D33),"",Groupe9!D33)</f>
        <v/>
      </c>
      <c r="E353" s="30" t="str">
        <f>IF(ISBLANK(Groupe9!Y33),"",Groupe9!Y33)</f>
        <v/>
      </c>
    </row>
    <row r="354" spans="2:5" x14ac:dyDescent="0.2">
      <c r="B354" s="22" t="str">
        <f>IF(ISBLANK(Groupe9!B34),"",Groupe9!B34)</f>
        <v/>
      </c>
      <c r="C354" s="23" t="str">
        <f>IF(ISBLANK(Groupe9!C34),"",Groupe9!C34)</f>
        <v/>
      </c>
      <c r="D354" s="27" t="str">
        <f>IF(ISBLANK(Groupe9!D34),"",Groupe9!D34)</f>
        <v/>
      </c>
      <c r="E354" s="30" t="str">
        <f>IF(ISBLANK(Groupe9!Y34),"",Groupe9!Y34)</f>
        <v/>
      </c>
    </row>
    <row r="355" spans="2:5" x14ac:dyDescent="0.2">
      <c r="B355" s="22" t="str">
        <f>IF(ISBLANK(Groupe9!B35),"",Groupe9!B35)</f>
        <v/>
      </c>
      <c r="C355" s="23" t="str">
        <f>IF(ISBLANK(Groupe9!C35),"",Groupe9!C35)</f>
        <v/>
      </c>
      <c r="D355" s="27" t="str">
        <f>IF(ISBLANK(Groupe9!D35),"",Groupe9!D35)</f>
        <v/>
      </c>
      <c r="E355" s="30" t="str">
        <f>IF(ISBLANK(Groupe9!Y35),"",Groupe9!Y35)</f>
        <v/>
      </c>
    </row>
    <row r="356" spans="2:5" x14ac:dyDescent="0.2">
      <c r="B356" s="22" t="str">
        <f>IF(ISBLANK(Groupe9!B36),"",Groupe9!B36)</f>
        <v/>
      </c>
      <c r="C356" s="23" t="str">
        <f>IF(ISBLANK(Groupe9!C36),"",Groupe9!C36)</f>
        <v/>
      </c>
      <c r="D356" s="27" t="str">
        <f>IF(ISBLANK(Groupe9!D36),"",Groupe9!D36)</f>
        <v/>
      </c>
      <c r="E356" s="30" t="str">
        <f>IF(ISBLANK(Groupe9!Y36),"",Groupe9!Y36)</f>
        <v/>
      </c>
    </row>
    <row r="357" spans="2:5" x14ac:dyDescent="0.2">
      <c r="B357" s="22" t="str">
        <f>IF(ISBLANK(Groupe9!B37),"",Groupe9!B37)</f>
        <v/>
      </c>
      <c r="C357" s="23" t="str">
        <f>IF(ISBLANK(Groupe9!C37),"",Groupe9!C37)</f>
        <v/>
      </c>
      <c r="D357" s="27" t="str">
        <f>IF(ISBLANK(Groupe9!D37),"",Groupe9!D37)</f>
        <v/>
      </c>
      <c r="E357" s="30" t="str">
        <f>IF(ISBLANK(Groupe9!Y37),"",Groupe9!Y37)</f>
        <v/>
      </c>
    </row>
    <row r="358" spans="2:5" x14ac:dyDescent="0.2">
      <c r="B358" s="22" t="str">
        <f>IF(ISBLANK(Groupe9!B38),"",Groupe9!B38)</f>
        <v/>
      </c>
      <c r="C358" s="23" t="str">
        <f>IF(ISBLANK(Groupe9!C38),"",Groupe9!C38)</f>
        <v/>
      </c>
      <c r="D358" s="27" t="str">
        <f>IF(ISBLANK(Groupe9!D38),"",Groupe9!D38)</f>
        <v/>
      </c>
      <c r="E358" s="30" t="str">
        <f>IF(ISBLANK(Groupe9!Y38),"",Groupe9!Y38)</f>
        <v/>
      </c>
    </row>
    <row r="359" spans="2:5" x14ac:dyDescent="0.2">
      <c r="B359" s="22" t="str">
        <f>IF(ISBLANK(Groupe9!B39),"",Groupe9!B39)</f>
        <v/>
      </c>
      <c r="C359" s="23" t="str">
        <f>IF(ISBLANK(Groupe9!C39),"",Groupe9!C39)</f>
        <v/>
      </c>
      <c r="D359" s="27" t="str">
        <f>IF(ISBLANK(Groupe9!D39),"",Groupe9!D39)</f>
        <v/>
      </c>
      <c r="E359" s="30" t="str">
        <f>IF(ISBLANK(Groupe9!Y39),"",Groupe9!Y39)</f>
        <v/>
      </c>
    </row>
    <row r="360" spans="2:5" x14ac:dyDescent="0.2">
      <c r="B360" s="22" t="str">
        <f>IF(ISBLANK(Groupe9!B40),"",Groupe9!B40)</f>
        <v/>
      </c>
      <c r="C360" s="23" t="str">
        <f>IF(ISBLANK(Groupe9!C40),"",Groupe9!C40)</f>
        <v/>
      </c>
      <c r="D360" s="27" t="str">
        <f>IF(ISBLANK(Groupe9!D40),"",Groupe9!D40)</f>
        <v/>
      </c>
      <c r="E360" s="30" t="str">
        <f>IF(ISBLANK(Groupe9!Y40),"",Groupe9!Y40)</f>
        <v/>
      </c>
    </row>
    <row r="361" spans="2:5" x14ac:dyDescent="0.2">
      <c r="B361" s="22" t="str">
        <f>IF(ISBLANK(Groupe9!B41),"",Groupe9!B41)</f>
        <v/>
      </c>
      <c r="C361" s="23" t="str">
        <f>IF(ISBLANK(Groupe9!C41),"",Groupe9!C41)</f>
        <v/>
      </c>
      <c r="D361" s="27" t="str">
        <f>IF(ISBLANK(Groupe9!D41),"",Groupe9!D41)</f>
        <v/>
      </c>
      <c r="E361" s="30" t="str">
        <f>IF(ISBLANK(Groupe9!Y41),"",Groupe9!Y41)</f>
        <v/>
      </c>
    </row>
    <row r="362" spans="2:5" x14ac:dyDescent="0.2">
      <c r="B362" s="22" t="str">
        <f>IF(ISBLANK(Groupe9!B42),"",Groupe9!B42)</f>
        <v/>
      </c>
      <c r="C362" s="23" t="str">
        <f>IF(ISBLANK(Groupe9!C42),"",Groupe9!C42)</f>
        <v/>
      </c>
      <c r="D362" s="27" t="str">
        <f>IF(ISBLANK(Groupe9!D42),"",Groupe9!D42)</f>
        <v/>
      </c>
      <c r="E362" s="30" t="str">
        <f>IF(ISBLANK(Groupe9!Y42),"",Groupe9!Y42)</f>
        <v/>
      </c>
    </row>
    <row r="363" spans="2:5" x14ac:dyDescent="0.2">
      <c r="B363" s="22" t="str">
        <f>IF(ISBLANK(Groupe9!B43),"",Groupe9!B43)</f>
        <v/>
      </c>
      <c r="C363" s="23" t="str">
        <f>IF(ISBLANK(Groupe9!C43),"",Groupe9!C43)</f>
        <v/>
      </c>
      <c r="D363" s="27" t="str">
        <f>IF(ISBLANK(Groupe9!D43),"",Groupe9!D43)</f>
        <v/>
      </c>
      <c r="E363" s="30" t="str">
        <f>IF(ISBLANK(Groupe9!Y43),"",Groupe9!Y43)</f>
        <v/>
      </c>
    </row>
    <row r="364" spans="2:5" x14ac:dyDescent="0.2">
      <c r="B364" s="22" t="str">
        <f>IF(ISBLANK(Groupe9!B44),"",Groupe9!B44)</f>
        <v/>
      </c>
      <c r="C364" s="23" t="str">
        <f>IF(ISBLANK(Groupe9!C44),"",Groupe9!C44)</f>
        <v/>
      </c>
      <c r="D364" s="27" t="str">
        <f>IF(ISBLANK(Groupe9!D44),"",Groupe9!D44)</f>
        <v/>
      </c>
      <c r="E364" s="30" t="str">
        <f>IF(ISBLANK(Groupe9!Y44),"",Groupe9!Y44)</f>
        <v/>
      </c>
    </row>
    <row r="365" spans="2:5" x14ac:dyDescent="0.2">
      <c r="B365" s="22" t="str">
        <f>IF(ISBLANK(Groupe9!B45),"",Groupe9!B45)</f>
        <v/>
      </c>
      <c r="C365" s="23" t="str">
        <f>IF(ISBLANK(Groupe9!C45),"",Groupe9!C45)</f>
        <v/>
      </c>
      <c r="D365" s="27" t="str">
        <f>IF(ISBLANK(Groupe9!D45),"",Groupe9!D45)</f>
        <v/>
      </c>
      <c r="E365" s="30" t="str">
        <f>IF(ISBLANK(Groupe9!Y45),"",Groupe9!Y45)</f>
        <v/>
      </c>
    </row>
    <row r="366" spans="2:5" x14ac:dyDescent="0.2">
      <c r="B366" s="22" t="str">
        <f>IF(ISBLANK(Groupe9!B46),"",Groupe9!B46)</f>
        <v/>
      </c>
      <c r="C366" s="23" t="str">
        <f>IF(ISBLANK(Groupe9!C46),"",Groupe9!C46)</f>
        <v/>
      </c>
      <c r="D366" s="27" t="str">
        <f>IF(ISBLANK(Groupe9!D46),"",Groupe9!D46)</f>
        <v/>
      </c>
      <c r="E366" s="30" t="str">
        <f>IF(ISBLANK(Groupe9!Y46),"",Groupe9!Y46)</f>
        <v/>
      </c>
    </row>
    <row r="367" spans="2:5" x14ac:dyDescent="0.2">
      <c r="B367" s="22" t="str">
        <f>IF(ISBLANK(Groupe9!B47),"",Groupe9!B47)</f>
        <v/>
      </c>
      <c r="C367" s="23" t="str">
        <f>IF(ISBLANK(Groupe9!C47),"",Groupe9!C47)</f>
        <v/>
      </c>
      <c r="D367" s="27" t="str">
        <f>IF(ISBLANK(Groupe9!D47),"",Groupe9!D47)</f>
        <v/>
      </c>
      <c r="E367" s="30" t="str">
        <f>IF(ISBLANK(Groupe9!Y47),"",Groupe9!Y47)</f>
        <v/>
      </c>
    </row>
    <row r="368" spans="2:5" x14ac:dyDescent="0.2">
      <c r="B368" s="22" t="str">
        <f>IF(ISBLANK(Groupe9!B48),"",Groupe9!B48)</f>
        <v/>
      </c>
      <c r="C368" s="23" t="str">
        <f>IF(ISBLANK(Groupe9!C48),"",Groupe9!C48)</f>
        <v/>
      </c>
      <c r="D368" s="27" t="str">
        <f>IF(ISBLANK(Groupe9!D48),"",Groupe9!D48)</f>
        <v/>
      </c>
      <c r="E368" s="30" t="str">
        <f>IF(ISBLANK(Groupe9!Y48),"",Groupe9!Y48)</f>
        <v/>
      </c>
    </row>
    <row r="369" spans="1:5" x14ac:dyDescent="0.2">
      <c r="B369" s="22" t="str">
        <f>IF(ISBLANK(Groupe9!B49),"",Groupe9!B49)</f>
        <v/>
      </c>
      <c r="C369" s="23" t="str">
        <f>IF(ISBLANK(Groupe9!C49),"",Groupe9!C49)</f>
        <v/>
      </c>
      <c r="D369" s="27" t="str">
        <f>IF(ISBLANK(Groupe9!D49),"",Groupe9!D49)</f>
        <v/>
      </c>
      <c r="E369" s="30" t="str">
        <f>IF(ISBLANK(Groupe9!Y49),"",Groupe9!Y49)</f>
        <v/>
      </c>
    </row>
    <row r="370" spans="1:5" x14ac:dyDescent="0.2">
      <c r="B370" s="22" t="str">
        <f>IF(ISBLANK(Groupe9!B50),"",Groupe9!B50)</f>
        <v/>
      </c>
      <c r="C370" s="23" t="str">
        <f>IF(ISBLANK(Groupe9!C50),"",Groupe9!C50)</f>
        <v/>
      </c>
      <c r="D370" s="27" t="str">
        <f>IF(ISBLANK(Groupe9!D50),"",Groupe9!D50)</f>
        <v/>
      </c>
      <c r="E370" s="30" t="str">
        <f>IF(ISBLANK(Groupe9!Y50),"",Groupe9!Y50)</f>
        <v/>
      </c>
    </row>
    <row r="371" spans="1:5" ht="17" thickBot="1" x14ac:dyDescent="0.25">
      <c r="B371" s="24" t="str">
        <f>IF(ISBLANK(Groupe9!B51),"",Groupe9!B51)</f>
        <v/>
      </c>
      <c r="C371" s="25" t="str">
        <f>IF(ISBLANK(Groupe9!C51),"",Groupe9!C51)</f>
        <v/>
      </c>
      <c r="D371" s="28" t="str">
        <f>IF(ISBLANK(Groupe9!D51),"",Groupe9!D51)</f>
        <v/>
      </c>
      <c r="E371" s="81" t="str">
        <f>IF(ISBLANK(Groupe9!Y51),"",Groupe9!Y51)</f>
        <v/>
      </c>
    </row>
    <row r="372" spans="1:5" x14ac:dyDescent="0.2">
      <c r="A372" s="134" t="s">
        <v>461</v>
      </c>
      <c r="B372" s="20" t="str">
        <f>IF(ISBLANK(Groupe10!B12),"",Groupe10!B12)</f>
        <v/>
      </c>
      <c r="C372" s="21" t="str">
        <f>IF(ISBLANK(Groupe10!C12),"",Groupe10!C12)</f>
        <v/>
      </c>
      <c r="D372" s="26" t="str">
        <f>IF(ISBLANK(Groupe10!D12),"",Groupe10!D12)</f>
        <v/>
      </c>
      <c r="E372" s="29" t="str">
        <f>IF(ISBLANK(Groupe10!Y12),"",Groupe10!Y12)</f>
        <v/>
      </c>
    </row>
    <row r="373" spans="1:5" x14ac:dyDescent="0.2">
      <c r="B373" s="22" t="str">
        <f>IF(ISBLANK(Groupe10!B13),"",Groupe10!B13)</f>
        <v/>
      </c>
      <c r="C373" s="23" t="str">
        <f>IF(ISBLANK(Groupe10!C13),"",Groupe10!C13)</f>
        <v/>
      </c>
      <c r="D373" s="27" t="str">
        <f>IF(ISBLANK(Groupe10!D13),"",Groupe10!D13)</f>
        <v/>
      </c>
      <c r="E373" s="30" t="str">
        <f>IF(ISBLANK(Groupe10!Y13),"",Groupe10!Y13)</f>
        <v/>
      </c>
    </row>
    <row r="374" spans="1:5" x14ac:dyDescent="0.2">
      <c r="B374" s="22" t="str">
        <f>IF(ISBLANK(Groupe10!B14),"",Groupe10!B14)</f>
        <v/>
      </c>
      <c r="C374" s="23" t="str">
        <f>IF(ISBLANK(Groupe10!C14),"",Groupe10!C14)</f>
        <v/>
      </c>
      <c r="D374" s="27" t="str">
        <f>IF(ISBLANK(Groupe10!D14),"",Groupe10!D14)</f>
        <v/>
      </c>
      <c r="E374" s="30" t="str">
        <f>IF(ISBLANK(Groupe10!Y14),"",Groupe10!Y14)</f>
        <v/>
      </c>
    </row>
    <row r="375" spans="1:5" x14ac:dyDescent="0.2">
      <c r="B375" s="22" t="str">
        <f>IF(ISBLANK(Groupe10!B15),"",Groupe10!B15)</f>
        <v/>
      </c>
      <c r="C375" s="23" t="str">
        <f>IF(ISBLANK(Groupe10!C15),"",Groupe10!C15)</f>
        <v/>
      </c>
      <c r="D375" s="27" t="str">
        <f>IF(ISBLANK(Groupe10!D15),"",Groupe10!D15)</f>
        <v/>
      </c>
      <c r="E375" s="30" t="str">
        <f>IF(ISBLANK(Groupe10!Y15),"",Groupe10!Y15)</f>
        <v/>
      </c>
    </row>
    <row r="376" spans="1:5" x14ac:dyDescent="0.2">
      <c r="B376" s="22" t="str">
        <f>IF(ISBLANK(Groupe10!B16),"",Groupe10!B16)</f>
        <v/>
      </c>
      <c r="C376" s="23" t="str">
        <f>IF(ISBLANK(Groupe10!C16),"",Groupe10!C16)</f>
        <v/>
      </c>
      <c r="D376" s="27" t="str">
        <f>IF(ISBLANK(Groupe10!D16),"",Groupe10!D16)</f>
        <v/>
      </c>
      <c r="E376" s="30" t="str">
        <f>IF(ISBLANK(Groupe10!Y16),"",Groupe10!Y16)</f>
        <v/>
      </c>
    </row>
    <row r="377" spans="1:5" x14ac:dyDescent="0.2">
      <c r="B377" s="22" t="str">
        <f>IF(ISBLANK(Groupe10!B17),"",Groupe10!B17)</f>
        <v/>
      </c>
      <c r="C377" s="23" t="str">
        <f>IF(ISBLANK(Groupe10!C17),"",Groupe10!C17)</f>
        <v/>
      </c>
      <c r="D377" s="27" t="str">
        <f>IF(ISBLANK(Groupe10!D17),"",Groupe10!D17)</f>
        <v/>
      </c>
      <c r="E377" s="30" t="str">
        <f>IF(ISBLANK(Groupe10!Y17),"",Groupe10!Y17)</f>
        <v/>
      </c>
    </row>
    <row r="378" spans="1:5" x14ac:dyDescent="0.2">
      <c r="B378" s="22" t="str">
        <f>IF(ISBLANK(Groupe10!B18),"",Groupe10!B18)</f>
        <v/>
      </c>
      <c r="C378" s="23" t="str">
        <f>IF(ISBLANK(Groupe10!C18),"",Groupe10!C18)</f>
        <v/>
      </c>
      <c r="D378" s="27" t="str">
        <f>IF(ISBLANK(Groupe10!D18),"",Groupe10!D18)</f>
        <v/>
      </c>
      <c r="E378" s="30" t="str">
        <f>IF(ISBLANK(Groupe10!Y18),"",Groupe10!Y18)</f>
        <v/>
      </c>
    </row>
    <row r="379" spans="1:5" x14ac:dyDescent="0.2">
      <c r="B379" s="22" t="str">
        <f>IF(ISBLANK(Groupe10!B19),"",Groupe10!B19)</f>
        <v/>
      </c>
      <c r="C379" s="23" t="str">
        <f>IF(ISBLANK(Groupe10!C19),"",Groupe10!C19)</f>
        <v/>
      </c>
      <c r="D379" s="27" t="str">
        <f>IF(ISBLANK(Groupe10!D19),"",Groupe10!D19)</f>
        <v/>
      </c>
      <c r="E379" s="30" t="str">
        <f>IF(ISBLANK(Groupe10!Y19),"",Groupe10!Y19)</f>
        <v/>
      </c>
    </row>
    <row r="380" spans="1:5" x14ac:dyDescent="0.2">
      <c r="B380" s="22" t="str">
        <f>IF(ISBLANK(Groupe10!B20),"",Groupe10!B20)</f>
        <v/>
      </c>
      <c r="C380" s="23" t="str">
        <f>IF(ISBLANK(Groupe10!C20),"",Groupe10!C20)</f>
        <v/>
      </c>
      <c r="D380" s="27" t="str">
        <f>IF(ISBLANK(Groupe10!D20),"",Groupe10!D20)</f>
        <v/>
      </c>
      <c r="E380" s="30" t="str">
        <f>IF(ISBLANK(Groupe10!Y20),"",Groupe10!Y20)</f>
        <v/>
      </c>
    </row>
    <row r="381" spans="1:5" x14ac:dyDescent="0.2">
      <c r="B381" s="22" t="str">
        <f>IF(ISBLANK(Groupe10!B21),"",Groupe10!B21)</f>
        <v/>
      </c>
      <c r="C381" s="23" t="str">
        <f>IF(ISBLANK(Groupe10!C21),"",Groupe10!C21)</f>
        <v/>
      </c>
      <c r="D381" s="27" t="str">
        <f>IF(ISBLANK(Groupe10!D21),"",Groupe10!D21)</f>
        <v/>
      </c>
      <c r="E381" s="30" t="str">
        <f>IF(ISBLANK(Groupe10!Y21),"",Groupe10!Y21)</f>
        <v/>
      </c>
    </row>
    <row r="382" spans="1:5" x14ac:dyDescent="0.2">
      <c r="B382" s="22" t="str">
        <f>IF(ISBLANK(Groupe10!B22),"",Groupe10!B22)</f>
        <v/>
      </c>
      <c r="C382" s="23" t="str">
        <f>IF(ISBLANK(Groupe10!C22),"",Groupe10!C22)</f>
        <v/>
      </c>
      <c r="D382" s="27" t="str">
        <f>IF(ISBLANK(Groupe10!D22),"",Groupe10!D22)</f>
        <v/>
      </c>
      <c r="E382" s="30" t="str">
        <f>IF(ISBLANK(Groupe10!Y22),"",Groupe10!Y22)</f>
        <v/>
      </c>
    </row>
    <row r="383" spans="1:5" x14ac:dyDescent="0.2">
      <c r="B383" s="22" t="str">
        <f>IF(ISBLANK(Groupe10!B23),"",Groupe10!B23)</f>
        <v/>
      </c>
      <c r="C383" s="23" t="str">
        <f>IF(ISBLANK(Groupe10!C23),"",Groupe10!C23)</f>
        <v/>
      </c>
      <c r="D383" s="27" t="str">
        <f>IF(ISBLANK(Groupe10!D23),"",Groupe10!D23)</f>
        <v/>
      </c>
      <c r="E383" s="30" t="str">
        <f>IF(ISBLANK(Groupe10!Y23),"",Groupe10!Y23)</f>
        <v/>
      </c>
    </row>
    <row r="384" spans="1:5" x14ac:dyDescent="0.2">
      <c r="B384" s="22" t="str">
        <f>IF(ISBLANK(Groupe10!B24),"",Groupe10!B24)</f>
        <v/>
      </c>
      <c r="C384" s="23" t="str">
        <f>IF(ISBLANK(Groupe10!C24),"",Groupe10!C24)</f>
        <v/>
      </c>
      <c r="D384" s="27" t="str">
        <f>IF(ISBLANK(Groupe10!D24),"",Groupe10!D24)</f>
        <v/>
      </c>
      <c r="E384" s="30" t="str">
        <f>IF(ISBLANK(Groupe10!Y24),"",Groupe10!Y24)</f>
        <v/>
      </c>
    </row>
    <row r="385" spans="2:5" x14ac:dyDescent="0.2">
      <c r="B385" s="22" t="str">
        <f>IF(ISBLANK(Groupe10!B25),"",Groupe10!B25)</f>
        <v/>
      </c>
      <c r="C385" s="23" t="str">
        <f>IF(ISBLANK(Groupe10!C25),"",Groupe10!C25)</f>
        <v/>
      </c>
      <c r="D385" s="27" t="str">
        <f>IF(ISBLANK(Groupe10!D25),"",Groupe10!D25)</f>
        <v/>
      </c>
      <c r="E385" s="30" t="str">
        <f>IF(ISBLANK(Groupe10!Y25),"",Groupe10!Y25)</f>
        <v/>
      </c>
    </row>
    <row r="386" spans="2:5" x14ac:dyDescent="0.2">
      <c r="B386" s="22" t="str">
        <f>IF(ISBLANK(Groupe10!B26),"",Groupe10!B26)</f>
        <v/>
      </c>
      <c r="C386" s="23" t="str">
        <f>IF(ISBLANK(Groupe10!C26),"",Groupe10!C26)</f>
        <v/>
      </c>
      <c r="D386" s="27" t="str">
        <f>IF(ISBLANK(Groupe10!D26),"",Groupe10!D26)</f>
        <v/>
      </c>
      <c r="E386" s="30" t="str">
        <f>IF(ISBLANK(Groupe10!Y26),"",Groupe10!Y26)</f>
        <v/>
      </c>
    </row>
    <row r="387" spans="2:5" x14ac:dyDescent="0.2">
      <c r="B387" s="22" t="str">
        <f>IF(ISBLANK(Groupe10!B27),"",Groupe10!B27)</f>
        <v/>
      </c>
      <c r="C387" s="23" t="str">
        <f>IF(ISBLANK(Groupe10!C27),"",Groupe10!C27)</f>
        <v/>
      </c>
      <c r="D387" s="27" t="str">
        <f>IF(ISBLANK(Groupe10!D27),"",Groupe10!D27)</f>
        <v/>
      </c>
      <c r="E387" s="30" t="str">
        <f>IF(ISBLANK(Groupe10!Y27),"",Groupe10!Y27)</f>
        <v/>
      </c>
    </row>
    <row r="388" spans="2:5" x14ac:dyDescent="0.2">
      <c r="B388" s="22" t="str">
        <f>IF(ISBLANK(Groupe10!B28),"",Groupe10!B28)</f>
        <v/>
      </c>
      <c r="C388" s="23" t="str">
        <f>IF(ISBLANK(Groupe10!C28),"",Groupe10!C28)</f>
        <v/>
      </c>
      <c r="D388" s="27" t="str">
        <f>IF(ISBLANK(Groupe10!D28),"",Groupe10!D28)</f>
        <v/>
      </c>
      <c r="E388" s="30" t="str">
        <f>IF(ISBLANK(Groupe10!Y28),"",Groupe10!Y28)</f>
        <v/>
      </c>
    </row>
    <row r="389" spans="2:5" x14ac:dyDescent="0.2">
      <c r="B389" s="22" t="str">
        <f>IF(ISBLANK(Groupe10!B29),"",Groupe10!B29)</f>
        <v/>
      </c>
      <c r="C389" s="23" t="str">
        <f>IF(ISBLANK(Groupe10!C29),"",Groupe10!C29)</f>
        <v/>
      </c>
      <c r="D389" s="27" t="str">
        <f>IF(ISBLANK(Groupe10!D29),"",Groupe10!D29)</f>
        <v/>
      </c>
      <c r="E389" s="30" t="str">
        <f>IF(ISBLANK(Groupe10!Y29),"",Groupe10!Y29)</f>
        <v/>
      </c>
    </row>
    <row r="390" spans="2:5" x14ac:dyDescent="0.2">
      <c r="B390" s="22" t="str">
        <f>IF(ISBLANK(Groupe10!B30),"",Groupe10!B30)</f>
        <v/>
      </c>
      <c r="C390" s="23" t="str">
        <f>IF(ISBLANK(Groupe10!C30),"",Groupe10!C30)</f>
        <v/>
      </c>
      <c r="D390" s="27" t="str">
        <f>IF(ISBLANK(Groupe10!D30),"",Groupe10!D30)</f>
        <v/>
      </c>
      <c r="E390" s="30" t="str">
        <f>IF(ISBLANK(Groupe10!Y30),"",Groupe10!Y30)</f>
        <v/>
      </c>
    </row>
    <row r="391" spans="2:5" x14ac:dyDescent="0.2">
      <c r="B391" s="22" t="str">
        <f>IF(ISBLANK(Groupe10!B31),"",Groupe10!B31)</f>
        <v/>
      </c>
      <c r="C391" s="23" t="str">
        <f>IF(ISBLANK(Groupe10!C31),"",Groupe10!C31)</f>
        <v/>
      </c>
      <c r="D391" s="27" t="str">
        <f>IF(ISBLANK(Groupe10!D31),"",Groupe10!D31)</f>
        <v/>
      </c>
      <c r="E391" s="30" t="str">
        <f>IF(ISBLANK(Groupe10!Y31),"",Groupe10!Y31)</f>
        <v/>
      </c>
    </row>
    <row r="392" spans="2:5" x14ac:dyDescent="0.2">
      <c r="B392" s="22" t="str">
        <f>IF(ISBLANK(Groupe10!B32),"",Groupe10!B32)</f>
        <v/>
      </c>
      <c r="C392" s="23" t="str">
        <f>IF(ISBLANK(Groupe10!C32),"",Groupe10!C32)</f>
        <v/>
      </c>
      <c r="D392" s="27" t="str">
        <f>IF(ISBLANK(Groupe10!D32),"",Groupe10!D32)</f>
        <v/>
      </c>
      <c r="E392" s="30" t="str">
        <f>IF(ISBLANK(Groupe10!Y32),"",Groupe10!Y32)</f>
        <v/>
      </c>
    </row>
    <row r="393" spans="2:5" x14ac:dyDescent="0.2">
      <c r="B393" s="22" t="str">
        <f>IF(ISBLANK(Groupe10!B33),"",Groupe10!B33)</f>
        <v/>
      </c>
      <c r="C393" s="23" t="str">
        <f>IF(ISBLANK(Groupe10!C33),"",Groupe10!C33)</f>
        <v/>
      </c>
      <c r="D393" s="27" t="str">
        <f>IF(ISBLANK(Groupe10!D33),"",Groupe10!D33)</f>
        <v/>
      </c>
      <c r="E393" s="30" t="str">
        <f>IF(ISBLANK(Groupe10!Y33),"",Groupe10!Y33)</f>
        <v/>
      </c>
    </row>
    <row r="394" spans="2:5" x14ac:dyDescent="0.2">
      <c r="B394" s="22" t="str">
        <f>IF(ISBLANK(Groupe10!B34),"",Groupe10!B34)</f>
        <v/>
      </c>
      <c r="C394" s="23" t="str">
        <f>IF(ISBLANK(Groupe10!C34),"",Groupe10!C34)</f>
        <v/>
      </c>
      <c r="D394" s="27" t="str">
        <f>IF(ISBLANK(Groupe10!D34),"",Groupe10!D34)</f>
        <v/>
      </c>
      <c r="E394" s="30" t="str">
        <f>IF(ISBLANK(Groupe10!Y34),"",Groupe10!Y34)</f>
        <v/>
      </c>
    </row>
    <row r="395" spans="2:5" x14ac:dyDescent="0.2">
      <c r="B395" s="22" t="str">
        <f>IF(ISBLANK(Groupe10!B35),"",Groupe10!B35)</f>
        <v/>
      </c>
      <c r="C395" s="23" t="str">
        <f>IF(ISBLANK(Groupe10!C35),"",Groupe10!C35)</f>
        <v/>
      </c>
      <c r="D395" s="27" t="str">
        <f>IF(ISBLANK(Groupe10!D35),"",Groupe10!D35)</f>
        <v/>
      </c>
      <c r="E395" s="30" t="str">
        <f>IF(ISBLANK(Groupe10!Y35),"",Groupe10!Y35)</f>
        <v/>
      </c>
    </row>
    <row r="396" spans="2:5" x14ac:dyDescent="0.2">
      <c r="B396" s="22" t="str">
        <f>IF(ISBLANK(Groupe10!B36),"",Groupe10!B36)</f>
        <v/>
      </c>
      <c r="C396" s="23" t="str">
        <f>IF(ISBLANK(Groupe10!C36),"",Groupe10!C36)</f>
        <v/>
      </c>
      <c r="D396" s="27" t="str">
        <f>IF(ISBLANK(Groupe10!D36),"",Groupe10!D36)</f>
        <v/>
      </c>
      <c r="E396" s="30" t="str">
        <f>IF(ISBLANK(Groupe10!Y36),"",Groupe10!Y36)</f>
        <v/>
      </c>
    </row>
    <row r="397" spans="2:5" x14ac:dyDescent="0.2">
      <c r="B397" s="22" t="str">
        <f>IF(ISBLANK(Groupe10!B37),"",Groupe10!B37)</f>
        <v/>
      </c>
      <c r="C397" s="23" t="str">
        <f>IF(ISBLANK(Groupe10!C37),"",Groupe10!C37)</f>
        <v/>
      </c>
      <c r="D397" s="27" t="str">
        <f>IF(ISBLANK(Groupe10!D37),"",Groupe10!D37)</f>
        <v/>
      </c>
      <c r="E397" s="30" t="str">
        <f>IF(ISBLANK(Groupe10!Y37),"",Groupe10!Y37)</f>
        <v/>
      </c>
    </row>
    <row r="398" spans="2:5" x14ac:dyDescent="0.2">
      <c r="B398" s="22" t="str">
        <f>IF(ISBLANK(Groupe10!B38),"",Groupe10!B38)</f>
        <v/>
      </c>
      <c r="C398" s="23" t="str">
        <f>IF(ISBLANK(Groupe10!C38),"",Groupe10!C38)</f>
        <v/>
      </c>
      <c r="D398" s="27" t="str">
        <f>IF(ISBLANK(Groupe10!D38),"",Groupe10!D38)</f>
        <v/>
      </c>
      <c r="E398" s="30" t="str">
        <f>IF(ISBLANK(Groupe10!Y38),"",Groupe10!Y38)</f>
        <v/>
      </c>
    </row>
    <row r="399" spans="2:5" x14ac:dyDescent="0.2">
      <c r="B399" s="22" t="str">
        <f>IF(ISBLANK(Groupe10!B39),"",Groupe10!B39)</f>
        <v/>
      </c>
      <c r="C399" s="23" t="str">
        <f>IF(ISBLANK(Groupe10!C39),"",Groupe10!C39)</f>
        <v/>
      </c>
      <c r="D399" s="27" t="str">
        <f>IF(ISBLANK(Groupe10!D39),"",Groupe10!D39)</f>
        <v/>
      </c>
      <c r="E399" s="30" t="str">
        <f>IF(ISBLANK(Groupe10!Y39),"",Groupe10!Y39)</f>
        <v/>
      </c>
    </row>
    <row r="400" spans="2:5" x14ac:dyDescent="0.2">
      <c r="B400" s="22" t="str">
        <f>IF(ISBLANK(Groupe10!B40),"",Groupe10!B40)</f>
        <v/>
      </c>
      <c r="C400" s="23" t="str">
        <f>IF(ISBLANK(Groupe10!C40),"",Groupe10!C40)</f>
        <v/>
      </c>
      <c r="D400" s="27" t="str">
        <f>IF(ISBLANK(Groupe10!D40),"",Groupe10!D40)</f>
        <v/>
      </c>
      <c r="E400" s="30" t="str">
        <f>IF(ISBLANK(Groupe10!Y40),"",Groupe10!Y40)</f>
        <v/>
      </c>
    </row>
    <row r="401" spans="2:5" x14ac:dyDescent="0.2">
      <c r="B401" s="22" t="str">
        <f>IF(ISBLANK(Groupe10!B41),"",Groupe10!B41)</f>
        <v/>
      </c>
      <c r="C401" s="23" t="str">
        <f>IF(ISBLANK(Groupe10!C41),"",Groupe10!C41)</f>
        <v/>
      </c>
      <c r="D401" s="27" t="str">
        <f>IF(ISBLANK(Groupe10!D41),"",Groupe10!D41)</f>
        <v/>
      </c>
      <c r="E401" s="30" t="str">
        <f>IF(ISBLANK(Groupe10!Y41),"",Groupe10!Y41)</f>
        <v/>
      </c>
    </row>
    <row r="402" spans="2:5" x14ac:dyDescent="0.2">
      <c r="B402" s="22" t="str">
        <f>IF(ISBLANK(Groupe10!B42),"",Groupe10!B42)</f>
        <v/>
      </c>
      <c r="C402" s="23" t="str">
        <f>IF(ISBLANK(Groupe10!C42),"",Groupe10!C42)</f>
        <v/>
      </c>
      <c r="D402" s="27" t="str">
        <f>IF(ISBLANK(Groupe10!D42),"",Groupe10!D42)</f>
        <v/>
      </c>
      <c r="E402" s="30" t="str">
        <f>IF(ISBLANK(Groupe10!Y42),"",Groupe10!Y42)</f>
        <v/>
      </c>
    </row>
    <row r="403" spans="2:5" x14ac:dyDescent="0.2">
      <c r="B403" s="22" t="str">
        <f>IF(ISBLANK(Groupe10!B43),"",Groupe10!B43)</f>
        <v/>
      </c>
      <c r="C403" s="23" t="str">
        <f>IF(ISBLANK(Groupe10!C43),"",Groupe10!C43)</f>
        <v/>
      </c>
      <c r="D403" s="27" t="str">
        <f>IF(ISBLANK(Groupe10!D43),"",Groupe10!D43)</f>
        <v/>
      </c>
      <c r="E403" s="30" t="str">
        <f>IF(ISBLANK(Groupe10!Y43),"",Groupe10!Y43)</f>
        <v/>
      </c>
    </row>
    <row r="404" spans="2:5" x14ac:dyDescent="0.2">
      <c r="B404" s="22" t="str">
        <f>IF(ISBLANK(Groupe10!B44),"",Groupe10!B44)</f>
        <v/>
      </c>
      <c r="C404" s="23" t="str">
        <f>IF(ISBLANK(Groupe10!C44),"",Groupe10!C44)</f>
        <v/>
      </c>
      <c r="D404" s="27" t="str">
        <f>IF(ISBLANK(Groupe10!D44),"",Groupe10!D44)</f>
        <v/>
      </c>
      <c r="E404" s="30" t="str">
        <f>IF(ISBLANK(Groupe10!Y44),"",Groupe10!Y44)</f>
        <v/>
      </c>
    </row>
    <row r="405" spans="2:5" x14ac:dyDescent="0.2">
      <c r="B405" s="22" t="str">
        <f>IF(ISBLANK(Groupe10!B45),"",Groupe10!B45)</f>
        <v/>
      </c>
      <c r="C405" s="23" t="str">
        <f>IF(ISBLANK(Groupe10!C45),"",Groupe10!C45)</f>
        <v/>
      </c>
      <c r="D405" s="27" t="str">
        <f>IF(ISBLANK(Groupe10!D45),"",Groupe10!D45)</f>
        <v/>
      </c>
      <c r="E405" s="30" t="str">
        <f>IF(ISBLANK(Groupe10!Y45),"",Groupe10!Y45)</f>
        <v/>
      </c>
    </row>
    <row r="406" spans="2:5" x14ac:dyDescent="0.2">
      <c r="B406" s="22" t="str">
        <f>IF(ISBLANK(Groupe10!B46),"",Groupe10!B46)</f>
        <v/>
      </c>
      <c r="C406" s="23" t="str">
        <f>IF(ISBLANK(Groupe10!C46),"",Groupe10!C46)</f>
        <v/>
      </c>
      <c r="D406" s="27" t="str">
        <f>IF(ISBLANK(Groupe10!D46),"",Groupe10!D46)</f>
        <v/>
      </c>
      <c r="E406" s="30" t="str">
        <f>IF(ISBLANK(Groupe10!Y46),"",Groupe10!Y46)</f>
        <v/>
      </c>
    </row>
    <row r="407" spans="2:5" x14ac:dyDescent="0.2">
      <c r="B407" s="22" t="str">
        <f>IF(ISBLANK(Groupe10!B47),"",Groupe10!B47)</f>
        <v/>
      </c>
      <c r="C407" s="23" t="str">
        <f>IF(ISBLANK(Groupe10!C47),"",Groupe10!C47)</f>
        <v/>
      </c>
      <c r="D407" s="27" t="str">
        <f>IF(ISBLANK(Groupe10!D47),"",Groupe10!D47)</f>
        <v/>
      </c>
      <c r="E407" s="30" t="str">
        <f>IF(ISBLANK(Groupe10!Y47),"",Groupe10!Y47)</f>
        <v/>
      </c>
    </row>
    <row r="408" spans="2:5" x14ac:dyDescent="0.2">
      <c r="B408" s="22" t="str">
        <f>IF(ISBLANK(Groupe10!B48),"",Groupe10!B48)</f>
        <v/>
      </c>
      <c r="C408" s="23" t="str">
        <f>IF(ISBLANK(Groupe10!C48),"",Groupe10!C48)</f>
        <v/>
      </c>
      <c r="D408" s="27" t="str">
        <f>IF(ISBLANK(Groupe10!D48),"",Groupe10!D48)</f>
        <v/>
      </c>
      <c r="E408" s="30" t="str">
        <f>IF(ISBLANK(Groupe10!Y48),"",Groupe10!Y48)</f>
        <v/>
      </c>
    </row>
    <row r="409" spans="2:5" x14ac:dyDescent="0.2">
      <c r="B409" s="22" t="str">
        <f>IF(ISBLANK(Groupe10!B49),"",Groupe10!B49)</f>
        <v/>
      </c>
      <c r="C409" s="23" t="str">
        <f>IF(ISBLANK(Groupe10!C49),"",Groupe10!C49)</f>
        <v/>
      </c>
      <c r="D409" s="27" t="str">
        <f>IF(ISBLANK(Groupe10!D49),"",Groupe10!D49)</f>
        <v/>
      </c>
      <c r="E409" s="30" t="str">
        <f>IF(ISBLANK(Groupe10!Y49),"",Groupe10!Y49)</f>
        <v/>
      </c>
    </row>
    <row r="410" spans="2:5" x14ac:dyDescent="0.2">
      <c r="B410" s="22" t="str">
        <f>IF(ISBLANK(Groupe10!B50),"",Groupe10!B50)</f>
        <v/>
      </c>
      <c r="C410" s="23" t="str">
        <f>IF(ISBLANK(Groupe10!C50),"",Groupe10!C50)</f>
        <v/>
      </c>
      <c r="D410" s="27" t="str">
        <f>IF(ISBLANK(Groupe10!D50),"",Groupe10!D50)</f>
        <v/>
      </c>
      <c r="E410" s="30" t="str">
        <f>IF(ISBLANK(Groupe10!Y50),"",Groupe10!Y50)</f>
        <v/>
      </c>
    </row>
    <row r="411" spans="2:5" ht="17" thickBot="1" x14ac:dyDescent="0.25">
      <c r="B411" s="24" t="str">
        <f>IF(ISBLANK(Groupe10!B51),"",Groupe10!B51)</f>
        <v/>
      </c>
      <c r="C411" s="25" t="str">
        <f>IF(ISBLANK(Groupe10!C51),"",Groupe10!C51)</f>
        <v/>
      </c>
      <c r="D411" s="28" t="str">
        <f>IF(ISBLANK(Groupe10!D51),"",Groupe10!D51)</f>
        <v/>
      </c>
      <c r="E411" s="81" t="str">
        <f>IF(ISBLANK(Groupe10!Y51),"",Groupe10!Y51)</f>
        <v/>
      </c>
    </row>
    <row r="412" spans="2:5" ht="17" thickBot="1" x14ac:dyDescent="0.25">
      <c r="D412" s="131" t="s">
        <v>449</v>
      </c>
      <c r="E412" s="127">
        <f>IFERROR(AVERAGE(E12:E411),"")</f>
        <v>13.291666666666666</v>
      </c>
    </row>
    <row r="413" spans="2:5" x14ac:dyDescent="0.2">
      <c r="D413" s="110" t="s">
        <v>434</v>
      </c>
      <c r="E413" s="113">
        <f>IFERROR(AVERAGEIF(D12:D411,"féminin",E12:E411), "")</f>
        <v>12.958333333333332</v>
      </c>
    </row>
    <row r="414" spans="2:5" x14ac:dyDescent="0.2">
      <c r="D414" s="111" t="s">
        <v>435</v>
      </c>
      <c r="E414" s="124">
        <f>IFERROR(AVERAGEIF(D12:D411,"masculin",E12:E411), )</f>
        <v>13.625</v>
      </c>
    </row>
    <row r="415" spans="2:5" ht="17" thickBot="1" x14ac:dyDescent="0.25">
      <c r="D415" s="112" t="s">
        <v>436</v>
      </c>
      <c r="E415" s="114">
        <f>(E414-E413)</f>
        <v>0.66666666666666785</v>
      </c>
    </row>
  </sheetData>
  <sheetProtection algorithmName="SHA-512" hashValue="+OPyCqhVRzkaJgfkCF87XEIOeeXz2O7UpVvAaHR/mF6KkN/uN/lfbt/9IfdbkbnF180DRmpgL7wXu6Kil/UXMA==" saltValue="TFn6LGjseNT3PT9wdaX/9g==" spinCount="100000" sheet="1" objects="1" scenarios="1"/>
  <mergeCells count="6">
    <mergeCell ref="B4:E4"/>
    <mergeCell ref="E10:E11"/>
    <mergeCell ref="B10:B11"/>
    <mergeCell ref="C10:C11"/>
    <mergeCell ref="D10:D11"/>
    <mergeCell ref="B5:E5"/>
  </mergeCells>
  <conditionalFormatting sqref="E415">
    <cfRule type="cellIs" dxfId="3" priority="3" stopIfTrue="1" operator="lessThan">
      <formula>-1</formula>
    </cfRule>
    <cfRule type="cellIs" dxfId="2" priority="4" operator="greaterThan">
      <formula>1</formula>
    </cfRule>
  </conditionalFormatting>
  <conditionalFormatting sqref="H7">
    <cfRule type="cellIs" dxfId="1" priority="1" stopIfTrue="1" operator="lessThan">
      <formula>-1</formula>
    </cfRule>
    <cfRule type="cellIs" dxfId="0" priority="2" operator="greaterThan">
      <formula>1</formula>
    </cfRule>
  </conditionalFormatting>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3"/>
  <dimension ref="B2:O49"/>
  <sheetViews>
    <sheetView topLeftCell="E1" zoomScaleNormal="100" workbookViewId="0">
      <selection activeCell="M4" sqref="M4"/>
    </sheetView>
  </sheetViews>
  <sheetFormatPr baseColWidth="10" defaultRowHeight="16" x14ac:dyDescent="0.2"/>
  <cols>
    <col min="2" max="4" width="14.6640625" bestFit="1" customWidth="1"/>
    <col min="5" max="5" width="9.83203125" customWidth="1"/>
    <col min="6" max="6" width="19.1640625" bestFit="1" customWidth="1"/>
    <col min="7" max="7" width="18.33203125" bestFit="1" customWidth="1"/>
    <col min="8" max="8" width="18.5" bestFit="1" customWidth="1"/>
    <col min="9" max="9" width="21.6640625" bestFit="1" customWidth="1"/>
    <col min="10" max="10" width="16.33203125" bestFit="1" customWidth="1"/>
    <col min="11" max="11" width="16.83203125" bestFit="1" customWidth="1"/>
    <col min="13" max="13" width="29.83203125" bestFit="1" customWidth="1"/>
    <col min="14" max="14" width="19.33203125" bestFit="1" customWidth="1"/>
    <col min="15" max="15" width="8.5" bestFit="1" customWidth="1"/>
  </cols>
  <sheetData>
    <row r="2" spans="2:15" x14ac:dyDescent="0.2">
      <c r="B2" s="1" t="s">
        <v>0</v>
      </c>
      <c r="D2" t="s">
        <v>4</v>
      </c>
      <c r="E2" s="1" t="s">
        <v>99</v>
      </c>
      <c r="F2" t="s">
        <v>13</v>
      </c>
      <c r="G2" s="1" t="s">
        <v>100</v>
      </c>
      <c r="H2" s="1" t="s">
        <v>101</v>
      </c>
      <c r="I2" s="1" t="s">
        <v>102</v>
      </c>
      <c r="J2" s="1" t="s">
        <v>103</v>
      </c>
      <c r="K2" s="1" t="s">
        <v>104</v>
      </c>
      <c r="M2" s="1" t="s">
        <v>117</v>
      </c>
      <c r="N2" s="1" t="s">
        <v>97</v>
      </c>
      <c r="O2" s="1" t="s">
        <v>121</v>
      </c>
    </row>
    <row r="3" spans="2:15" x14ac:dyDescent="0.2">
      <c r="B3">
        <v>2024</v>
      </c>
      <c r="D3" t="s">
        <v>5</v>
      </c>
      <c r="E3" s="1" t="s">
        <v>105</v>
      </c>
      <c r="F3" t="s">
        <v>14</v>
      </c>
      <c r="G3" s="2" t="s">
        <v>22</v>
      </c>
      <c r="H3" s="2" t="s">
        <v>43</v>
      </c>
      <c r="I3" s="2" t="s">
        <v>56</v>
      </c>
      <c r="J3" s="2" t="s">
        <v>64</v>
      </c>
      <c r="K3" s="2" t="s">
        <v>85</v>
      </c>
      <c r="M3" s="15" t="s">
        <v>111</v>
      </c>
      <c r="N3" s="3" t="s">
        <v>114</v>
      </c>
      <c r="O3" t="s">
        <v>122</v>
      </c>
    </row>
    <row r="4" spans="2:15" x14ac:dyDescent="0.2">
      <c r="B4">
        <v>2025</v>
      </c>
      <c r="D4" t="s">
        <v>6</v>
      </c>
      <c r="E4" s="1" t="s">
        <v>106</v>
      </c>
      <c r="F4" t="s">
        <v>15</v>
      </c>
      <c r="G4" s="2" t="s">
        <v>23</v>
      </c>
      <c r="H4" s="2" t="s">
        <v>44</v>
      </c>
      <c r="I4" s="2" t="s">
        <v>57</v>
      </c>
      <c r="J4" s="2" t="s">
        <v>65</v>
      </c>
      <c r="K4" s="2" t="s">
        <v>86</v>
      </c>
      <c r="M4" s="3" t="s">
        <v>112</v>
      </c>
      <c r="N4" s="3" t="s">
        <v>115</v>
      </c>
      <c r="O4" t="s">
        <v>123</v>
      </c>
    </row>
    <row r="5" spans="2:15" x14ac:dyDescent="0.2">
      <c r="B5">
        <v>2026</v>
      </c>
      <c r="E5" s="1" t="s">
        <v>107</v>
      </c>
      <c r="F5" t="s">
        <v>16</v>
      </c>
      <c r="G5" s="2" t="s">
        <v>24</v>
      </c>
      <c r="H5" s="2" t="s">
        <v>45</v>
      </c>
      <c r="I5" s="2" t="s">
        <v>58</v>
      </c>
      <c r="J5" s="2" t="s">
        <v>66</v>
      </c>
      <c r="K5" s="2" t="s">
        <v>30</v>
      </c>
      <c r="M5" s="3" t="s">
        <v>113</v>
      </c>
      <c r="N5" s="3" t="s">
        <v>116</v>
      </c>
    </row>
    <row r="6" spans="2:15" x14ac:dyDescent="0.2">
      <c r="B6">
        <v>2027</v>
      </c>
      <c r="E6" s="1" t="s">
        <v>108</v>
      </c>
      <c r="F6" t="s">
        <v>17</v>
      </c>
      <c r="G6" s="2" t="s">
        <v>25</v>
      </c>
      <c r="H6" s="2" t="s">
        <v>46</v>
      </c>
      <c r="I6" s="2" t="s">
        <v>59</v>
      </c>
      <c r="J6" s="2" t="s">
        <v>67</v>
      </c>
      <c r="K6" s="2" t="s">
        <v>87</v>
      </c>
      <c r="M6" s="3" t="s">
        <v>120</v>
      </c>
      <c r="N6" s="3"/>
    </row>
    <row r="7" spans="2:15" x14ac:dyDescent="0.2">
      <c r="B7">
        <v>2028</v>
      </c>
      <c r="E7" s="1" t="s">
        <v>109</v>
      </c>
      <c r="F7" t="s">
        <v>18</v>
      </c>
      <c r="G7" s="2" t="s">
        <v>26</v>
      </c>
      <c r="H7" s="2" t="s">
        <v>47</v>
      </c>
      <c r="I7" s="2" t="s">
        <v>60</v>
      </c>
      <c r="J7" s="2" t="s">
        <v>68</v>
      </c>
      <c r="K7" s="2" t="s">
        <v>88</v>
      </c>
      <c r="M7" s="3" t="s">
        <v>441</v>
      </c>
      <c r="N7" s="3"/>
    </row>
    <row r="8" spans="2:15" x14ac:dyDescent="0.2">
      <c r="B8">
        <v>2029</v>
      </c>
      <c r="F8" t="s">
        <v>19</v>
      </c>
      <c r="G8" s="2" t="s">
        <v>27</v>
      </c>
      <c r="H8" s="2" t="s">
        <v>48</v>
      </c>
      <c r="I8" s="2" t="s">
        <v>61</v>
      </c>
      <c r="J8" s="2" t="s">
        <v>69</v>
      </c>
      <c r="K8" s="2" t="s">
        <v>89</v>
      </c>
      <c r="M8" s="3" t="s">
        <v>459</v>
      </c>
      <c r="N8" s="3"/>
    </row>
    <row r="9" spans="2:15" x14ac:dyDescent="0.2">
      <c r="B9">
        <v>2030</v>
      </c>
      <c r="F9" t="s">
        <v>20</v>
      </c>
      <c r="G9" s="2" t="s">
        <v>28</v>
      </c>
      <c r="H9" s="2" t="s">
        <v>49</v>
      </c>
      <c r="I9" s="2" t="s">
        <v>62</v>
      </c>
      <c r="J9" s="2" t="s">
        <v>70</v>
      </c>
      <c r="K9" s="2" t="s">
        <v>90</v>
      </c>
      <c r="M9" s="3"/>
      <c r="N9" s="3"/>
    </row>
    <row r="10" spans="2:15" x14ac:dyDescent="0.2">
      <c r="F10" t="s">
        <v>21</v>
      </c>
      <c r="G10" s="2" t="s">
        <v>29</v>
      </c>
      <c r="H10" s="2" t="s">
        <v>50</v>
      </c>
      <c r="I10" s="2" t="s">
        <v>63</v>
      </c>
      <c r="J10" s="2" t="s">
        <v>71</v>
      </c>
      <c r="M10" s="52" t="s">
        <v>397</v>
      </c>
      <c r="N10" s="3"/>
    </row>
    <row r="11" spans="2:15" x14ac:dyDescent="0.2">
      <c r="G11" s="2" t="s">
        <v>30</v>
      </c>
      <c r="H11" s="2" t="s">
        <v>51</v>
      </c>
      <c r="I11" s="2" t="s">
        <v>89</v>
      </c>
      <c r="J11" s="2" t="s">
        <v>72</v>
      </c>
      <c r="M11" s="49" t="s">
        <v>130</v>
      </c>
      <c r="N11" s="3"/>
    </row>
    <row r="12" spans="2:15" x14ac:dyDescent="0.2">
      <c r="D12" t="s">
        <v>442</v>
      </c>
      <c r="G12" s="2" t="s">
        <v>31</v>
      </c>
      <c r="H12" s="2" t="s">
        <v>52</v>
      </c>
      <c r="J12" s="2" t="s">
        <v>73</v>
      </c>
      <c r="M12" s="49" t="s">
        <v>129</v>
      </c>
      <c r="N12" s="3"/>
    </row>
    <row r="13" spans="2:15" x14ac:dyDescent="0.2">
      <c r="B13" t="s">
        <v>5</v>
      </c>
      <c r="C13" t="s">
        <v>6</v>
      </c>
      <c r="D13" t="s">
        <v>443</v>
      </c>
      <c r="G13" s="2" t="s">
        <v>32</v>
      </c>
      <c r="H13" s="2" t="s">
        <v>53</v>
      </c>
      <c r="J13" s="2" t="s">
        <v>74</v>
      </c>
      <c r="M13" s="49" t="s">
        <v>138</v>
      </c>
      <c r="N13" s="3"/>
    </row>
    <row r="14" spans="2:15" x14ac:dyDescent="0.2">
      <c r="B14" t="s">
        <v>1</v>
      </c>
      <c r="C14" t="s">
        <v>1</v>
      </c>
      <c r="D14" t="s">
        <v>419</v>
      </c>
      <c r="G14" s="2" t="s">
        <v>33</v>
      </c>
      <c r="H14" s="2" t="s">
        <v>54</v>
      </c>
      <c r="J14" s="2" t="s">
        <v>75</v>
      </c>
      <c r="M14" s="49" t="s">
        <v>131</v>
      </c>
      <c r="N14" s="3"/>
    </row>
    <row r="15" spans="2:15" x14ac:dyDescent="0.2">
      <c r="B15" t="s">
        <v>2</v>
      </c>
      <c r="C15" t="s">
        <v>2</v>
      </c>
      <c r="G15" s="2" t="s">
        <v>34</v>
      </c>
      <c r="H15" s="2" t="s">
        <v>55</v>
      </c>
      <c r="J15" s="2" t="s">
        <v>76</v>
      </c>
      <c r="M15" s="49" t="s">
        <v>132</v>
      </c>
      <c r="N15" s="3"/>
    </row>
    <row r="16" spans="2:15" x14ac:dyDescent="0.2">
      <c r="B16" t="s">
        <v>3</v>
      </c>
      <c r="C16" t="s">
        <v>3</v>
      </c>
      <c r="G16" s="2" t="s">
        <v>35</v>
      </c>
      <c r="J16" s="2" t="s">
        <v>77</v>
      </c>
      <c r="M16" s="49" t="s">
        <v>133</v>
      </c>
    </row>
    <row r="17" spans="2:13" x14ac:dyDescent="0.2">
      <c r="B17" t="s">
        <v>91</v>
      </c>
      <c r="G17" s="2" t="s">
        <v>36</v>
      </c>
      <c r="J17" s="2" t="s">
        <v>78</v>
      </c>
      <c r="M17" s="49" t="s">
        <v>134</v>
      </c>
    </row>
    <row r="18" spans="2:13" x14ac:dyDescent="0.2">
      <c r="G18" s="2" t="s">
        <v>37</v>
      </c>
      <c r="J18" s="2" t="s">
        <v>79</v>
      </c>
      <c r="M18" s="49" t="s">
        <v>135</v>
      </c>
    </row>
    <row r="19" spans="2:13" x14ac:dyDescent="0.2">
      <c r="B19" t="s">
        <v>1</v>
      </c>
      <c r="G19" s="2" t="s">
        <v>38</v>
      </c>
      <c r="J19" s="2" t="s">
        <v>80</v>
      </c>
      <c r="M19" s="49" t="s">
        <v>136</v>
      </c>
    </row>
    <row r="20" spans="2:13" x14ac:dyDescent="0.2">
      <c r="B20" t="s">
        <v>92</v>
      </c>
      <c r="G20" s="2" t="s">
        <v>39</v>
      </c>
      <c r="J20" s="2" t="s">
        <v>81</v>
      </c>
      <c r="M20" s="49" t="s">
        <v>137</v>
      </c>
    </row>
    <row r="21" spans="2:13" x14ac:dyDescent="0.2">
      <c r="B21" t="s">
        <v>7</v>
      </c>
      <c r="G21" s="2" t="s">
        <v>40</v>
      </c>
      <c r="J21" s="2" t="s">
        <v>78</v>
      </c>
      <c r="M21" s="49" t="s">
        <v>139</v>
      </c>
    </row>
    <row r="22" spans="2:13" x14ac:dyDescent="0.2">
      <c r="B22" t="s">
        <v>94</v>
      </c>
      <c r="G22" s="2" t="s">
        <v>41</v>
      </c>
      <c r="J22" s="2" t="s">
        <v>82</v>
      </c>
      <c r="M22" s="49" t="s">
        <v>140</v>
      </c>
    </row>
    <row r="23" spans="2:13" x14ac:dyDescent="0.2">
      <c r="B23" t="s">
        <v>93</v>
      </c>
      <c r="G23" s="2" t="s">
        <v>42</v>
      </c>
      <c r="J23" s="2" t="s">
        <v>83</v>
      </c>
      <c r="M23" s="49" t="s">
        <v>141</v>
      </c>
    </row>
    <row r="24" spans="2:13" x14ac:dyDescent="0.2">
      <c r="J24" s="2" t="s">
        <v>79</v>
      </c>
      <c r="M24" s="49" t="s">
        <v>142</v>
      </c>
    </row>
    <row r="25" spans="2:13" x14ac:dyDescent="0.2">
      <c r="J25" s="2" t="s">
        <v>84</v>
      </c>
      <c r="M25" s="49" t="s">
        <v>143</v>
      </c>
    </row>
    <row r="26" spans="2:13" x14ac:dyDescent="0.2">
      <c r="B26" s="16" t="s">
        <v>111</v>
      </c>
      <c r="C26" s="16" t="s">
        <v>112</v>
      </c>
      <c r="D26" s="16" t="s">
        <v>113</v>
      </c>
      <c r="F26" s="4" t="s">
        <v>114</v>
      </c>
      <c r="G26" s="3" t="s">
        <v>115</v>
      </c>
      <c r="H26" s="3" t="s">
        <v>116</v>
      </c>
    </row>
    <row r="27" spans="2:13" x14ac:dyDescent="0.2">
      <c r="B27">
        <v>0.25</v>
      </c>
      <c r="C27">
        <v>0.25</v>
      </c>
      <c r="D27">
        <v>0.25</v>
      </c>
      <c r="F27">
        <v>0.25</v>
      </c>
      <c r="G27">
        <v>0.25</v>
      </c>
      <c r="H27">
        <v>0.25</v>
      </c>
    </row>
    <row r="28" spans="2:13" x14ac:dyDescent="0.2">
      <c r="B28">
        <v>0.5</v>
      </c>
      <c r="C28">
        <v>0.5</v>
      </c>
      <c r="D28">
        <v>0.5</v>
      </c>
      <c r="F28">
        <v>0.5</v>
      </c>
      <c r="G28">
        <v>0.5</v>
      </c>
      <c r="H28">
        <v>0.5</v>
      </c>
    </row>
    <row r="29" spans="2:13" x14ac:dyDescent="0.2">
      <c r="B29">
        <v>1</v>
      </c>
      <c r="C29">
        <v>1</v>
      </c>
      <c r="D29">
        <v>1</v>
      </c>
      <c r="F29">
        <v>1</v>
      </c>
      <c r="G29">
        <v>1</v>
      </c>
      <c r="H29">
        <v>1</v>
      </c>
      <c r="J29" t="s">
        <v>412</v>
      </c>
    </row>
    <row r="30" spans="2:13" x14ac:dyDescent="0.2">
      <c r="B30">
        <v>1.25</v>
      </c>
      <c r="C30">
        <v>1.25</v>
      </c>
      <c r="D30">
        <v>1.25</v>
      </c>
      <c r="F30">
        <v>1.25</v>
      </c>
      <c r="G30">
        <v>1.25</v>
      </c>
      <c r="H30">
        <v>1.25</v>
      </c>
      <c r="J30" t="s">
        <v>410</v>
      </c>
    </row>
    <row r="31" spans="2:13" x14ac:dyDescent="0.2">
      <c r="B31">
        <v>1.5</v>
      </c>
      <c r="C31">
        <v>1.5</v>
      </c>
      <c r="D31">
        <v>1.5</v>
      </c>
      <c r="F31">
        <v>1.5</v>
      </c>
      <c r="G31">
        <v>1.5</v>
      </c>
      <c r="H31">
        <v>1.5</v>
      </c>
      <c r="J31" t="s">
        <v>411</v>
      </c>
    </row>
    <row r="32" spans="2:13" x14ac:dyDescent="0.2">
      <c r="B32">
        <v>1.75</v>
      </c>
      <c r="C32">
        <v>1.75</v>
      </c>
      <c r="D32">
        <v>1.75</v>
      </c>
      <c r="F32">
        <v>1.75</v>
      </c>
      <c r="G32">
        <v>1.75</v>
      </c>
      <c r="H32">
        <v>1.75</v>
      </c>
      <c r="J32" t="s">
        <v>413</v>
      </c>
    </row>
    <row r="33" spans="2:10" x14ac:dyDescent="0.2">
      <c r="B33">
        <v>2</v>
      </c>
      <c r="C33">
        <v>2</v>
      </c>
      <c r="D33">
        <v>2</v>
      </c>
      <c r="F33">
        <v>2</v>
      </c>
      <c r="G33">
        <v>2</v>
      </c>
      <c r="H33">
        <v>2</v>
      </c>
      <c r="J33" t="s">
        <v>414</v>
      </c>
    </row>
    <row r="34" spans="2:10" x14ac:dyDescent="0.2">
      <c r="C34">
        <v>2.25</v>
      </c>
      <c r="D34">
        <v>2.25</v>
      </c>
      <c r="G34">
        <v>2.25</v>
      </c>
      <c r="H34">
        <v>2.25</v>
      </c>
    </row>
    <row r="35" spans="2:10" x14ac:dyDescent="0.2">
      <c r="C35">
        <v>2.5</v>
      </c>
      <c r="D35">
        <v>2.5</v>
      </c>
      <c r="G35">
        <v>2.5</v>
      </c>
      <c r="H35">
        <v>2.5</v>
      </c>
    </row>
    <row r="36" spans="2:10" x14ac:dyDescent="0.2">
      <c r="C36">
        <v>2.75</v>
      </c>
      <c r="D36">
        <v>2.75</v>
      </c>
      <c r="G36">
        <v>2.75</v>
      </c>
      <c r="H36">
        <v>2.75</v>
      </c>
    </row>
    <row r="37" spans="2:10" x14ac:dyDescent="0.2">
      <c r="C37">
        <v>3</v>
      </c>
      <c r="D37">
        <v>3</v>
      </c>
      <c r="G37">
        <v>3</v>
      </c>
      <c r="H37">
        <v>3</v>
      </c>
    </row>
    <row r="38" spans="2:10" x14ac:dyDescent="0.2">
      <c r="C38">
        <v>3.25</v>
      </c>
      <c r="D38">
        <v>3.25</v>
      </c>
      <c r="G38">
        <v>3.25</v>
      </c>
      <c r="H38">
        <v>3.25</v>
      </c>
    </row>
    <row r="39" spans="2:10" x14ac:dyDescent="0.2">
      <c r="C39">
        <v>3.5</v>
      </c>
      <c r="D39">
        <v>3.5</v>
      </c>
      <c r="G39">
        <v>3.5</v>
      </c>
      <c r="H39">
        <v>3.5</v>
      </c>
    </row>
    <row r="40" spans="2:10" x14ac:dyDescent="0.2">
      <c r="C40">
        <v>3.75</v>
      </c>
      <c r="D40">
        <v>3.75</v>
      </c>
      <c r="G40">
        <v>3.75</v>
      </c>
      <c r="H40">
        <v>3.75</v>
      </c>
    </row>
    <row r="41" spans="2:10" x14ac:dyDescent="0.2">
      <c r="C41">
        <v>4</v>
      </c>
      <c r="D41">
        <v>4</v>
      </c>
      <c r="G41">
        <v>4</v>
      </c>
      <c r="H41">
        <v>4</v>
      </c>
    </row>
    <row r="42" spans="2:10" x14ac:dyDescent="0.2">
      <c r="D42">
        <v>4.25</v>
      </c>
      <c r="H42">
        <v>4.25</v>
      </c>
    </row>
    <row r="43" spans="2:10" x14ac:dyDescent="0.2">
      <c r="D43">
        <v>4.5</v>
      </c>
      <c r="H43">
        <v>4.5</v>
      </c>
    </row>
    <row r="44" spans="2:10" x14ac:dyDescent="0.2">
      <c r="D44">
        <v>4.75</v>
      </c>
      <c r="H44">
        <v>4.75</v>
      </c>
    </row>
    <row r="45" spans="2:10" x14ac:dyDescent="0.2">
      <c r="D45">
        <v>5</v>
      </c>
      <c r="H45">
        <v>5</v>
      </c>
    </row>
    <row r="46" spans="2:10" x14ac:dyDescent="0.2">
      <c r="D46">
        <v>5.25</v>
      </c>
      <c r="H46">
        <v>5.25</v>
      </c>
    </row>
    <row r="47" spans="2:10" x14ac:dyDescent="0.2">
      <c r="D47">
        <v>5.5</v>
      </c>
      <c r="H47">
        <v>5.5</v>
      </c>
    </row>
    <row r="48" spans="2:10" x14ac:dyDescent="0.2">
      <c r="D48">
        <v>5.75</v>
      </c>
      <c r="H48">
        <v>5.75</v>
      </c>
    </row>
    <row r="49" spans="4:8" x14ac:dyDescent="0.2">
      <c r="D49">
        <v>6</v>
      </c>
      <c r="H49">
        <v>6</v>
      </c>
    </row>
  </sheetData>
  <sheetProtection algorithmName="SHA-512" hashValue="zanmSe1Ztbmg7lkNVnicOczvk/1Myauxa+/+zYCw/bTkQy3OuwFj+EUjn2JydL0GEexSD1ijwFKQQap1uYDSjA==" saltValue="XK66gX1ZpsQBWwFRbo2f8A==" spinCount="100000" sheet="1" objects="1" scenarios="1"/>
  <phoneticPr fontId="3" type="noConversion"/>
  <pageMargins left="0.7" right="0.7" top="0.75" bottom="0.75" header="0.3" footer="0.3"/>
  <tableParts count="2">
    <tablePart r:id="rId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14"/>
  <dimension ref="B3:F52"/>
  <sheetViews>
    <sheetView workbookViewId="0">
      <selection activeCell="F21" sqref="F21"/>
    </sheetView>
  </sheetViews>
  <sheetFormatPr baseColWidth="10" defaultRowHeight="16" x14ac:dyDescent="0.2"/>
  <cols>
    <col min="2" max="2" width="41.6640625" bestFit="1" customWidth="1"/>
    <col min="3" max="4" width="39.5" bestFit="1" customWidth="1"/>
    <col min="5" max="5" width="38.6640625" bestFit="1" customWidth="1"/>
    <col min="6" max="6" width="44.1640625" bestFit="1" customWidth="1"/>
    <col min="7" max="7" width="18.33203125" bestFit="1" customWidth="1"/>
    <col min="8" max="8" width="18.5" bestFit="1" customWidth="1"/>
    <col min="9" max="9" width="21.6640625" bestFit="1" customWidth="1"/>
    <col min="10" max="10" width="16.33203125" bestFit="1" customWidth="1"/>
    <col min="11" max="11" width="16.83203125" bestFit="1" customWidth="1"/>
    <col min="13" max="13" width="29.83203125" bestFit="1" customWidth="1"/>
    <col min="15" max="15" width="38.1640625" bestFit="1" customWidth="1"/>
  </cols>
  <sheetData>
    <row r="3" spans="2:6" x14ac:dyDescent="0.2">
      <c r="B3" s="49" t="s">
        <v>130</v>
      </c>
      <c r="C3" s="49" t="s">
        <v>129</v>
      </c>
      <c r="D3" s="49" t="s">
        <v>138</v>
      </c>
      <c r="E3" s="49" t="s">
        <v>131</v>
      </c>
      <c r="F3" s="49" t="s">
        <v>132</v>
      </c>
    </row>
    <row r="4" spans="2:6" x14ac:dyDescent="0.2">
      <c r="B4" s="3" t="s">
        <v>145</v>
      </c>
      <c r="C4" t="s">
        <v>266</v>
      </c>
      <c r="D4" s="3" t="s">
        <v>212</v>
      </c>
      <c r="E4" t="s">
        <v>310</v>
      </c>
      <c r="F4" t="s">
        <v>343</v>
      </c>
    </row>
    <row r="5" spans="2:6" x14ac:dyDescent="0.2">
      <c r="B5" s="3" t="s">
        <v>146</v>
      </c>
      <c r="C5" t="s">
        <v>267</v>
      </c>
      <c r="D5" s="3" t="s">
        <v>213</v>
      </c>
      <c r="E5" t="s">
        <v>311</v>
      </c>
      <c r="F5" t="s">
        <v>344</v>
      </c>
    </row>
    <row r="6" spans="2:6" x14ac:dyDescent="0.2">
      <c r="B6" s="3" t="s">
        <v>147</v>
      </c>
      <c r="C6" t="s">
        <v>268</v>
      </c>
      <c r="D6" s="3" t="s">
        <v>214</v>
      </c>
      <c r="E6" t="s">
        <v>312</v>
      </c>
      <c r="F6" t="s">
        <v>345</v>
      </c>
    </row>
    <row r="7" spans="2:6" x14ac:dyDescent="0.2">
      <c r="B7" s="3" t="s">
        <v>148</v>
      </c>
      <c r="C7" t="s">
        <v>269</v>
      </c>
      <c r="D7" s="3" t="s">
        <v>215</v>
      </c>
      <c r="F7" t="s">
        <v>346</v>
      </c>
    </row>
    <row r="8" spans="2:6" x14ac:dyDescent="0.2">
      <c r="B8" s="3" t="s">
        <v>149</v>
      </c>
      <c r="C8" t="s">
        <v>270</v>
      </c>
      <c r="D8" s="3" t="s">
        <v>211</v>
      </c>
      <c r="F8" t="s">
        <v>347</v>
      </c>
    </row>
    <row r="9" spans="2:6" x14ac:dyDescent="0.2">
      <c r="B9" s="3" t="s">
        <v>150</v>
      </c>
      <c r="C9" s="3"/>
      <c r="F9" t="s">
        <v>348</v>
      </c>
    </row>
    <row r="10" spans="2:6" x14ac:dyDescent="0.2">
      <c r="B10" s="3" t="s">
        <v>144</v>
      </c>
      <c r="C10" s="3"/>
      <c r="F10" t="s">
        <v>349</v>
      </c>
    </row>
    <row r="11" spans="2:6" x14ac:dyDescent="0.2">
      <c r="B11" s="3" t="s">
        <v>151</v>
      </c>
      <c r="C11" s="3"/>
      <c r="F11" t="s">
        <v>350</v>
      </c>
    </row>
    <row r="12" spans="2:6" x14ac:dyDescent="0.2">
      <c r="B12" s="3" t="s">
        <v>152</v>
      </c>
      <c r="C12" s="3"/>
    </row>
    <row r="13" spans="2:6" x14ac:dyDescent="0.2">
      <c r="B13" s="3" t="s">
        <v>153</v>
      </c>
      <c r="C13" s="3"/>
    </row>
    <row r="14" spans="2:6" x14ac:dyDescent="0.2">
      <c r="B14" s="3" t="s">
        <v>154</v>
      </c>
      <c r="C14" s="3"/>
    </row>
    <row r="15" spans="2:6" x14ac:dyDescent="0.2">
      <c r="B15" s="3" t="s">
        <v>155</v>
      </c>
      <c r="C15" s="3"/>
    </row>
    <row r="16" spans="2:6" x14ac:dyDescent="0.2">
      <c r="B16" s="51" t="s">
        <v>393</v>
      </c>
      <c r="C16" s="3"/>
    </row>
    <row r="18" spans="2:4" x14ac:dyDescent="0.2">
      <c r="B18" s="4"/>
      <c r="D18" s="1"/>
    </row>
    <row r="19" spans="2:4" x14ac:dyDescent="0.2">
      <c r="B19" s="3"/>
      <c r="C19" s="3"/>
    </row>
    <row r="20" spans="2:4" x14ac:dyDescent="0.2">
      <c r="B20" s="3"/>
      <c r="C20" s="3"/>
    </row>
    <row r="21" spans="2:4" x14ac:dyDescent="0.2">
      <c r="B21" s="3"/>
      <c r="C21" s="3"/>
    </row>
    <row r="22" spans="2:4" x14ac:dyDescent="0.2">
      <c r="B22" s="3"/>
      <c r="C22" s="3"/>
    </row>
    <row r="23" spans="2:4" x14ac:dyDescent="0.2">
      <c r="B23" s="3"/>
      <c r="C23" s="3"/>
    </row>
    <row r="25" spans="2:4" x14ac:dyDescent="0.2">
      <c r="B25" s="4"/>
      <c r="D25" s="4"/>
    </row>
    <row r="26" spans="2:4" x14ac:dyDescent="0.2">
      <c r="B26" s="3"/>
      <c r="C26" s="3"/>
    </row>
    <row r="27" spans="2:4" x14ac:dyDescent="0.2">
      <c r="B27" s="3"/>
      <c r="C27" s="3"/>
    </row>
    <row r="30" spans="2:4" x14ac:dyDescent="0.2">
      <c r="B30" s="1"/>
      <c r="D30" s="1"/>
    </row>
    <row r="31" spans="2:4" x14ac:dyDescent="0.2">
      <c r="B31" s="3"/>
      <c r="C31" s="3"/>
    </row>
    <row r="32" spans="2:4" x14ac:dyDescent="0.2">
      <c r="B32" s="3"/>
      <c r="C32" s="3"/>
    </row>
    <row r="33" spans="2:4" x14ac:dyDescent="0.2">
      <c r="B33" s="3"/>
      <c r="C33" s="3"/>
    </row>
    <row r="34" spans="2:4" x14ac:dyDescent="0.2">
      <c r="B34" s="3"/>
      <c r="C34" s="3"/>
    </row>
    <row r="35" spans="2:4" x14ac:dyDescent="0.2">
      <c r="B35" s="3"/>
      <c r="C35" s="3"/>
    </row>
    <row r="39" spans="2:4" x14ac:dyDescent="0.2">
      <c r="B39" s="4"/>
      <c r="D39" s="1"/>
    </row>
    <row r="40" spans="2:4" x14ac:dyDescent="0.2">
      <c r="B40" s="3"/>
      <c r="C40" s="3"/>
    </row>
    <row r="41" spans="2:4" x14ac:dyDescent="0.2">
      <c r="B41" s="3"/>
      <c r="C41" s="3"/>
    </row>
    <row r="42" spans="2:4" x14ac:dyDescent="0.2">
      <c r="B42" s="3"/>
      <c r="C42" s="3"/>
    </row>
    <row r="46" spans="2:4" x14ac:dyDescent="0.2">
      <c r="B46" s="1"/>
    </row>
    <row r="47" spans="2:4" x14ac:dyDescent="0.2">
      <c r="B47" s="3"/>
      <c r="C47" s="3"/>
    </row>
    <row r="48" spans="2:4" x14ac:dyDescent="0.2">
      <c r="B48" s="3"/>
      <c r="C48" s="3"/>
    </row>
    <row r="49" spans="2:3" x14ac:dyDescent="0.2">
      <c r="B49" s="3"/>
      <c r="C49" s="3"/>
    </row>
    <row r="50" spans="2:3" x14ac:dyDescent="0.2">
      <c r="B50" s="3"/>
      <c r="C50" s="3"/>
    </row>
    <row r="51" spans="2:3" x14ac:dyDescent="0.2">
      <c r="B51" s="3"/>
      <c r="C51" s="3"/>
    </row>
    <row r="52" spans="2:3" x14ac:dyDescent="0.2">
      <c r="B52" s="3"/>
      <c r="C52" s="3"/>
    </row>
  </sheetData>
  <sheetProtection sheet="1" objects="1" scenarios="1"/>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euil15"/>
  <dimension ref="B3:F52"/>
  <sheetViews>
    <sheetView workbookViewId="0">
      <selection activeCell="D31" sqref="D31"/>
    </sheetView>
  </sheetViews>
  <sheetFormatPr baseColWidth="10" defaultRowHeight="16" x14ac:dyDescent="0.2"/>
  <cols>
    <col min="2" max="2" width="47.33203125" bestFit="1" customWidth="1"/>
    <col min="3" max="4" width="45.33203125" bestFit="1" customWidth="1"/>
    <col min="5" max="5" width="43.83203125" bestFit="1" customWidth="1"/>
    <col min="6" max="6" width="60.6640625" bestFit="1" customWidth="1"/>
    <col min="7" max="7" width="18.33203125" bestFit="1" customWidth="1"/>
    <col min="8" max="8" width="18.5" bestFit="1" customWidth="1"/>
    <col min="9" max="9" width="21.6640625" bestFit="1" customWidth="1"/>
    <col min="10" max="10" width="16.33203125" bestFit="1" customWidth="1"/>
    <col min="11" max="11" width="16.83203125" bestFit="1" customWidth="1"/>
    <col min="13" max="13" width="29.83203125" bestFit="1" customWidth="1"/>
    <col min="15" max="15" width="38.1640625" bestFit="1" customWidth="1"/>
  </cols>
  <sheetData>
    <row r="3" spans="2:6" x14ac:dyDescent="0.2">
      <c r="B3" s="49" t="s">
        <v>133</v>
      </c>
      <c r="C3" s="49" t="s">
        <v>134</v>
      </c>
      <c r="D3" s="49" t="s">
        <v>135</v>
      </c>
      <c r="E3" s="49" t="s">
        <v>136</v>
      </c>
      <c r="F3" s="49" t="s">
        <v>137</v>
      </c>
    </row>
    <row r="4" spans="2:6" x14ac:dyDescent="0.2">
      <c r="B4" s="3" t="s">
        <v>156</v>
      </c>
      <c r="C4" t="s">
        <v>271</v>
      </c>
      <c r="D4" s="3" t="s">
        <v>216</v>
      </c>
      <c r="E4" t="s">
        <v>313</v>
      </c>
      <c r="F4" t="s">
        <v>351</v>
      </c>
    </row>
    <row r="5" spans="2:6" x14ac:dyDescent="0.2">
      <c r="B5" s="3" t="s">
        <v>157</v>
      </c>
      <c r="C5" t="s">
        <v>272</v>
      </c>
      <c r="D5" s="3" t="s">
        <v>217</v>
      </c>
      <c r="E5" t="s">
        <v>314</v>
      </c>
      <c r="F5" t="s">
        <v>352</v>
      </c>
    </row>
    <row r="6" spans="2:6" x14ac:dyDescent="0.2">
      <c r="B6" s="3" t="s">
        <v>158</v>
      </c>
      <c r="C6" t="s">
        <v>273</v>
      </c>
      <c r="D6" s="3" t="s">
        <v>218</v>
      </c>
      <c r="E6" t="s">
        <v>315</v>
      </c>
      <c r="F6" t="s">
        <v>353</v>
      </c>
    </row>
    <row r="7" spans="2:6" x14ac:dyDescent="0.2">
      <c r="B7" s="3" t="s">
        <v>159</v>
      </c>
      <c r="C7" t="s">
        <v>274</v>
      </c>
      <c r="D7" s="3" t="s">
        <v>219</v>
      </c>
      <c r="E7" t="s">
        <v>316</v>
      </c>
      <c r="F7" t="s">
        <v>354</v>
      </c>
    </row>
    <row r="8" spans="2:6" x14ac:dyDescent="0.2">
      <c r="B8" s="3" t="s">
        <v>160</v>
      </c>
      <c r="C8" t="s">
        <v>275</v>
      </c>
      <c r="D8" s="3" t="s">
        <v>220</v>
      </c>
      <c r="E8" t="s">
        <v>317</v>
      </c>
      <c r="F8" t="s">
        <v>355</v>
      </c>
    </row>
    <row r="9" spans="2:6" x14ac:dyDescent="0.2">
      <c r="B9" s="3" t="s">
        <v>161</v>
      </c>
      <c r="C9" t="s">
        <v>276</v>
      </c>
      <c r="D9" s="3" t="s">
        <v>221</v>
      </c>
      <c r="E9" t="s">
        <v>318</v>
      </c>
      <c r="F9" t="s">
        <v>356</v>
      </c>
    </row>
    <row r="10" spans="2:6" x14ac:dyDescent="0.2">
      <c r="B10" s="3" t="s">
        <v>162</v>
      </c>
      <c r="C10" t="s">
        <v>277</v>
      </c>
      <c r="D10" s="3" t="s">
        <v>222</v>
      </c>
      <c r="E10" t="s">
        <v>319</v>
      </c>
      <c r="F10" t="s">
        <v>357</v>
      </c>
    </row>
    <row r="11" spans="2:6" x14ac:dyDescent="0.2">
      <c r="B11" s="3" t="s">
        <v>163</v>
      </c>
      <c r="C11" t="s">
        <v>278</v>
      </c>
      <c r="D11" s="3" t="s">
        <v>223</v>
      </c>
      <c r="E11" t="s">
        <v>320</v>
      </c>
      <c r="F11" t="s">
        <v>358</v>
      </c>
    </row>
    <row r="12" spans="2:6" x14ac:dyDescent="0.2">
      <c r="B12" s="3" t="s">
        <v>164</v>
      </c>
      <c r="C12" t="s">
        <v>279</v>
      </c>
      <c r="D12" s="3" t="s">
        <v>224</v>
      </c>
      <c r="E12" t="s">
        <v>321</v>
      </c>
      <c r="F12" t="s">
        <v>359</v>
      </c>
    </row>
    <row r="13" spans="2:6" x14ac:dyDescent="0.2">
      <c r="B13" s="3" t="s">
        <v>165</v>
      </c>
      <c r="C13" t="s">
        <v>280</v>
      </c>
      <c r="D13" s="3" t="s">
        <v>225</v>
      </c>
      <c r="E13" t="s">
        <v>322</v>
      </c>
      <c r="F13" t="s">
        <v>360</v>
      </c>
    </row>
    <row r="14" spans="2:6" x14ac:dyDescent="0.2">
      <c r="B14" s="3" t="s">
        <v>166</v>
      </c>
      <c r="C14" t="s">
        <v>281</v>
      </c>
      <c r="D14" s="3" t="s">
        <v>226</v>
      </c>
      <c r="E14" t="s">
        <v>323</v>
      </c>
      <c r="F14" t="s">
        <v>361</v>
      </c>
    </row>
    <row r="15" spans="2:6" x14ac:dyDescent="0.2">
      <c r="B15" s="3" t="s">
        <v>167</v>
      </c>
      <c r="C15" t="s">
        <v>282</v>
      </c>
      <c r="D15" s="3" t="s">
        <v>227</v>
      </c>
      <c r="E15" t="s">
        <v>324</v>
      </c>
      <c r="F15" t="s">
        <v>362</v>
      </c>
    </row>
    <row r="16" spans="2:6" x14ac:dyDescent="0.2">
      <c r="B16" s="3" t="s">
        <v>168</v>
      </c>
      <c r="C16" t="s">
        <v>283</v>
      </c>
      <c r="D16" s="3" t="s">
        <v>228</v>
      </c>
      <c r="E16" t="s">
        <v>325</v>
      </c>
      <c r="F16" t="s">
        <v>363</v>
      </c>
    </row>
    <row r="17" spans="2:6" x14ac:dyDescent="0.2">
      <c r="B17" t="s">
        <v>169</v>
      </c>
      <c r="C17" t="s">
        <v>284</v>
      </c>
      <c r="F17" t="s">
        <v>364</v>
      </c>
    </row>
    <row r="18" spans="2:6" x14ac:dyDescent="0.2">
      <c r="B18" s="15" t="s">
        <v>170</v>
      </c>
      <c r="C18" t="s">
        <v>285</v>
      </c>
      <c r="D18" s="1"/>
      <c r="F18" t="s">
        <v>365</v>
      </c>
    </row>
    <row r="19" spans="2:6" x14ac:dyDescent="0.2">
      <c r="B19" s="3" t="s">
        <v>171</v>
      </c>
      <c r="C19" s="3"/>
      <c r="F19" t="s">
        <v>366</v>
      </c>
    </row>
    <row r="20" spans="2:6" x14ac:dyDescent="0.2">
      <c r="B20" s="3" t="s">
        <v>172</v>
      </c>
      <c r="C20" s="3"/>
    </row>
    <row r="21" spans="2:6" x14ac:dyDescent="0.2">
      <c r="B21" s="3" t="s">
        <v>173</v>
      </c>
      <c r="C21" s="3"/>
    </row>
    <row r="22" spans="2:6" x14ac:dyDescent="0.2">
      <c r="B22" s="3" t="s">
        <v>394</v>
      </c>
      <c r="C22" s="3"/>
    </row>
    <row r="23" spans="2:6" x14ac:dyDescent="0.2">
      <c r="B23" s="3"/>
      <c r="C23" s="3"/>
    </row>
    <row r="25" spans="2:6" x14ac:dyDescent="0.2">
      <c r="B25" s="4"/>
      <c r="D25" s="4"/>
    </row>
    <row r="26" spans="2:6" x14ac:dyDescent="0.2">
      <c r="B26" s="3"/>
      <c r="C26" s="3"/>
    </row>
    <row r="27" spans="2:6" x14ac:dyDescent="0.2">
      <c r="B27" s="3"/>
      <c r="C27" s="3"/>
    </row>
    <row r="30" spans="2:6" x14ac:dyDescent="0.2">
      <c r="B30" s="1"/>
      <c r="D30" s="1"/>
    </row>
    <row r="31" spans="2:6" x14ac:dyDescent="0.2">
      <c r="B31" s="3"/>
      <c r="C31" s="3"/>
    </row>
    <row r="32" spans="2:6" x14ac:dyDescent="0.2">
      <c r="B32" s="3"/>
      <c r="C32" s="3"/>
    </row>
    <row r="33" spans="2:4" x14ac:dyDescent="0.2">
      <c r="B33" s="3"/>
      <c r="C33" s="3"/>
    </row>
    <row r="34" spans="2:4" x14ac:dyDescent="0.2">
      <c r="B34" s="3"/>
      <c r="C34" s="3"/>
    </row>
    <row r="35" spans="2:4" x14ac:dyDescent="0.2">
      <c r="B35" s="3"/>
      <c r="C35" s="3"/>
    </row>
    <row r="39" spans="2:4" x14ac:dyDescent="0.2">
      <c r="B39" s="4"/>
      <c r="D39" s="1"/>
    </row>
    <row r="40" spans="2:4" x14ac:dyDescent="0.2">
      <c r="B40" s="3"/>
      <c r="C40" s="3"/>
    </row>
    <row r="41" spans="2:4" x14ac:dyDescent="0.2">
      <c r="B41" s="3"/>
      <c r="C41" s="3"/>
    </row>
    <row r="42" spans="2:4" x14ac:dyDescent="0.2">
      <c r="B42" s="3"/>
      <c r="C42" s="3"/>
    </row>
    <row r="46" spans="2:4" x14ac:dyDescent="0.2">
      <c r="B46" s="1"/>
    </row>
    <row r="47" spans="2:4" x14ac:dyDescent="0.2">
      <c r="B47" s="3"/>
      <c r="C47" s="3"/>
    </row>
    <row r="48" spans="2:4" x14ac:dyDescent="0.2">
      <c r="B48" s="3"/>
      <c r="C48" s="3"/>
    </row>
    <row r="49" spans="2:3" x14ac:dyDescent="0.2">
      <c r="B49" s="3"/>
      <c r="C49" s="3"/>
    </row>
    <row r="50" spans="2:3" x14ac:dyDescent="0.2">
      <c r="B50" s="3"/>
      <c r="C50" s="3"/>
    </row>
    <row r="51" spans="2:3" x14ac:dyDescent="0.2">
      <c r="B51" s="3"/>
      <c r="C51" s="3"/>
    </row>
    <row r="52" spans="2:3" x14ac:dyDescent="0.2">
      <c r="B52" s="3"/>
      <c r="C52" s="3"/>
    </row>
  </sheetData>
  <sheetProtection sheet="1" objects="1" scenarios="1"/>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euil16"/>
  <dimension ref="B3:F52"/>
  <sheetViews>
    <sheetView workbookViewId="0">
      <selection activeCell="B4" sqref="B4:D5"/>
    </sheetView>
  </sheetViews>
  <sheetFormatPr baseColWidth="10" defaultRowHeight="16" x14ac:dyDescent="0.2"/>
  <cols>
    <col min="2" max="2" width="40.33203125" bestFit="1" customWidth="1"/>
    <col min="3" max="4" width="45.6640625" bestFit="1" customWidth="1"/>
    <col min="5" max="5" width="37.83203125" bestFit="1" customWidth="1"/>
    <col min="6" max="6" width="48.1640625" bestFit="1" customWidth="1"/>
    <col min="7" max="7" width="18.33203125" bestFit="1" customWidth="1"/>
    <col min="8" max="8" width="18.5" bestFit="1" customWidth="1"/>
    <col min="9" max="9" width="21.6640625" bestFit="1" customWidth="1"/>
    <col min="10" max="10" width="16.33203125" bestFit="1" customWidth="1"/>
    <col min="11" max="11" width="16.83203125" bestFit="1" customWidth="1"/>
    <col min="13" max="13" width="29.83203125" bestFit="1" customWidth="1"/>
    <col min="15" max="15" width="38.1640625" bestFit="1" customWidth="1"/>
  </cols>
  <sheetData>
    <row r="3" spans="2:6" x14ac:dyDescent="0.2">
      <c r="B3" s="49" t="s">
        <v>139</v>
      </c>
      <c r="C3" s="49" t="s">
        <v>140</v>
      </c>
      <c r="D3" s="49" t="s">
        <v>141</v>
      </c>
      <c r="E3" s="49" t="s">
        <v>142</v>
      </c>
      <c r="F3" s="49" t="s">
        <v>143</v>
      </c>
    </row>
    <row r="4" spans="2:6" x14ac:dyDescent="0.2">
      <c r="B4" s="15" t="s">
        <v>174</v>
      </c>
      <c r="C4" t="s">
        <v>286</v>
      </c>
      <c r="D4" s="3" t="s">
        <v>229</v>
      </c>
      <c r="E4" t="s">
        <v>326</v>
      </c>
      <c r="F4" t="s">
        <v>367</v>
      </c>
    </row>
    <row r="5" spans="2:6" x14ac:dyDescent="0.2">
      <c r="B5" s="15" t="s">
        <v>175</v>
      </c>
      <c r="C5" t="s">
        <v>287</v>
      </c>
      <c r="D5" s="3" t="s">
        <v>230</v>
      </c>
      <c r="E5" t="s">
        <v>327</v>
      </c>
      <c r="F5" t="s">
        <v>368</v>
      </c>
    </row>
    <row r="6" spans="2:6" x14ac:dyDescent="0.2">
      <c r="B6" s="15" t="s">
        <v>176</v>
      </c>
      <c r="C6" t="s">
        <v>288</v>
      </c>
      <c r="D6" s="3" t="s">
        <v>231</v>
      </c>
      <c r="E6" t="s">
        <v>328</v>
      </c>
      <c r="F6" t="s">
        <v>369</v>
      </c>
    </row>
    <row r="7" spans="2:6" x14ac:dyDescent="0.2">
      <c r="B7" s="15" t="s">
        <v>177</v>
      </c>
      <c r="C7" t="s">
        <v>289</v>
      </c>
      <c r="D7" s="3" t="s">
        <v>232</v>
      </c>
      <c r="E7" t="s">
        <v>329</v>
      </c>
      <c r="F7" t="s">
        <v>370</v>
      </c>
    </row>
    <row r="8" spans="2:6" x14ac:dyDescent="0.2">
      <c r="B8" s="15" t="s">
        <v>178</v>
      </c>
      <c r="C8" t="s">
        <v>290</v>
      </c>
      <c r="D8" s="3" t="s">
        <v>233</v>
      </c>
      <c r="E8" t="s">
        <v>330</v>
      </c>
      <c r="F8" t="s">
        <v>371</v>
      </c>
    </row>
    <row r="9" spans="2:6" x14ac:dyDescent="0.2">
      <c r="B9" s="15" t="s">
        <v>179</v>
      </c>
      <c r="C9" t="s">
        <v>291</v>
      </c>
      <c r="D9" s="3" t="s">
        <v>234</v>
      </c>
      <c r="E9" t="s">
        <v>331</v>
      </c>
      <c r="F9" t="s">
        <v>372</v>
      </c>
    </row>
    <row r="10" spans="2:6" x14ac:dyDescent="0.2">
      <c r="B10" s="15" t="s">
        <v>180</v>
      </c>
      <c r="C10" t="s">
        <v>292</v>
      </c>
      <c r="D10" s="3" t="s">
        <v>235</v>
      </c>
      <c r="E10" t="s">
        <v>332</v>
      </c>
      <c r="F10" t="s">
        <v>373</v>
      </c>
    </row>
    <row r="11" spans="2:6" x14ac:dyDescent="0.2">
      <c r="B11" s="15" t="s">
        <v>181</v>
      </c>
      <c r="C11" t="s">
        <v>293</v>
      </c>
      <c r="D11" s="3" t="s">
        <v>236</v>
      </c>
      <c r="E11" t="s">
        <v>333</v>
      </c>
      <c r="F11" t="s">
        <v>374</v>
      </c>
    </row>
    <row r="12" spans="2:6" x14ac:dyDescent="0.2">
      <c r="B12" s="15" t="s">
        <v>182</v>
      </c>
      <c r="C12" t="s">
        <v>294</v>
      </c>
      <c r="D12" s="3" t="s">
        <v>237</v>
      </c>
      <c r="E12" t="s">
        <v>334</v>
      </c>
      <c r="F12" t="s">
        <v>375</v>
      </c>
    </row>
    <row r="13" spans="2:6" x14ac:dyDescent="0.2">
      <c r="B13" s="15" t="s">
        <v>183</v>
      </c>
      <c r="C13" t="s">
        <v>295</v>
      </c>
      <c r="D13" s="3" t="s">
        <v>238</v>
      </c>
      <c r="E13" t="s">
        <v>335</v>
      </c>
      <c r="F13" t="s">
        <v>376</v>
      </c>
    </row>
    <row r="14" spans="2:6" x14ac:dyDescent="0.2">
      <c r="B14" s="15" t="s">
        <v>184</v>
      </c>
      <c r="C14" t="s">
        <v>296</v>
      </c>
      <c r="D14" s="3" t="s">
        <v>239</v>
      </c>
      <c r="E14" t="s">
        <v>336</v>
      </c>
      <c r="F14" t="s">
        <v>377</v>
      </c>
    </row>
    <row r="15" spans="2:6" x14ac:dyDescent="0.2">
      <c r="B15" s="15" t="s">
        <v>185</v>
      </c>
      <c r="C15" t="s">
        <v>297</v>
      </c>
      <c r="D15" s="3" t="s">
        <v>240</v>
      </c>
      <c r="E15" t="s">
        <v>337</v>
      </c>
      <c r="F15" t="s">
        <v>378</v>
      </c>
    </row>
    <row r="16" spans="2:6" x14ac:dyDescent="0.2">
      <c r="B16" s="15" t="s">
        <v>186</v>
      </c>
      <c r="C16" t="s">
        <v>298</v>
      </c>
      <c r="D16" s="3" t="s">
        <v>241</v>
      </c>
      <c r="E16" t="s">
        <v>338</v>
      </c>
      <c r="F16" t="s">
        <v>379</v>
      </c>
    </row>
    <row r="17" spans="2:6" x14ac:dyDescent="0.2">
      <c r="B17" s="50" t="s">
        <v>187</v>
      </c>
      <c r="C17" t="s">
        <v>299</v>
      </c>
      <c r="D17" t="s">
        <v>242</v>
      </c>
      <c r="E17" t="s">
        <v>339</v>
      </c>
      <c r="F17" t="s">
        <v>380</v>
      </c>
    </row>
    <row r="18" spans="2:6" x14ac:dyDescent="0.2">
      <c r="B18" s="15" t="s">
        <v>188</v>
      </c>
      <c r="C18" t="s">
        <v>300</v>
      </c>
      <c r="D18" t="s">
        <v>243</v>
      </c>
      <c r="E18" t="s">
        <v>340</v>
      </c>
      <c r="F18" t="s">
        <v>381</v>
      </c>
    </row>
    <row r="19" spans="2:6" x14ac:dyDescent="0.2">
      <c r="B19" s="15" t="s">
        <v>189</v>
      </c>
      <c r="C19" t="s">
        <v>301</v>
      </c>
      <c r="D19" s="3" t="s">
        <v>244</v>
      </c>
      <c r="E19" t="s">
        <v>341</v>
      </c>
      <c r="F19" t="s">
        <v>382</v>
      </c>
    </row>
    <row r="20" spans="2:6" x14ac:dyDescent="0.2">
      <c r="B20" s="15" t="s">
        <v>190</v>
      </c>
      <c r="C20" t="s">
        <v>302</v>
      </c>
      <c r="D20" s="3" t="s">
        <v>245</v>
      </c>
      <c r="E20" t="s">
        <v>342</v>
      </c>
      <c r="F20" t="s">
        <v>383</v>
      </c>
    </row>
    <row r="21" spans="2:6" x14ac:dyDescent="0.2">
      <c r="B21" s="15" t="s">
        <v>191</v>
      </c>
      <c r="C21" t="s">
        <v>303</v>
      </c>
      <c r="D21" s="3" t="s">
        <v>246</v>
      </c>
      <c r="F21" t="s">
        <v>384</v>
      </c>
    </row>
    <row r="22" spans="2:6" x14ac:dyDescent="0.2">
      <c r="B22" s="15" t="s">
        <v>192</v>
      </c>
      <c r="C22" t="s">
        <v>304</v>
      </c>
      <c r="D22" s="3" t="s">
        <v>247</v>
      </c>
      <c r="F22" t="s">
        <v>385</v>
      </c>
    </row>
    <row r="23" spans="2:6" x14ac:dyDescent="0.2">
      <c r="B23" s="15" t="s">
        <v>193</v>
      </c>
      <c r="C23" t="s">
        <v>305</v>
      </c>
      <c r="D23" s="3" t="s">
        <v>248</v>
      </c>
      <c r="F23" t="s">
        <v>386</v>
      </c>
    </row>
    <row r="24" spans="2:6" x14ac:dyDescent="0.2">
      <c r="B24" s="50" t="s">
        <v>194</v>
      </c>
      <c r="C24" t="s">
        <v>306</v>
      </c>
      <c r="D24" t="s">
        <v>249</v>
      </c>
      <c r="F24" t="s">
        <v>387</v>
      </c>
    </row>
    <row r="25" spans="2:6" x14ac:dyDescent="0.2">
      <c r="B25" s="15" t="s">
        <v>195</v>
      </c>
      <c r="C25" t="s">
        <v>307</v>
      </c>
      <c r="D25" t="s">
        <v>250</v>
      </c>
      <c r="F25" t="s">
        <v>388</v>
      </c>
    </row>
    <row r="26" spans="2:6" x14ac:dyDescent="0.2">
      <c r="B26" s="15" t="s">
        <v>196</v>
      </c>
      <c r="C26" t="s">
        <v>308</v>
      </c>
      <c r="D26" s="3" t="s">
        <v>251</v>
      </c>
      <c r="F26" t="s">
        <v>389</v>
      </c>
    </row>
    <row r="27" spans="2:6" x14ac:dyDescent="0.2">
      <c r="B27" s="15" t="s">
        <v>197</v>
      </c>
      <c r="C27" t="s">
        <v>309</v>
      </c>
      <c r="D27" s="3" t="s">
        <v>252</v>
      </c>
      <c r="F27" t="s">
        <v>390</v>
      </c>
    </row>
    <row r="28" spans="2:6" x14ac:dyDescent="0.2">
      <c r="B28" s="50" t="s">
        <v>198</v>
      </c>
      <c r="D28" t="s">
        <v>253</v>
      </c>
      <c r="F28" t="s">
        <v>391</v>
      </c>
    </row>
    <row r="29" spans="2:6" x14ac:dyDescent="0.2">
      <c r="B29" s="50" t="s">
        <v>199</v>
      </c>
      <c r="D29" t="s">
        <v>254</v>
      </c>
      <c r="F29" t="s">
        <v>392</v>
      </c>
    </row>
    <row r="30" spans="2:6" x14ac:dyDescent="0.2">
      <c r="B30" s="50" t="s">
        <v>200</v>
      </c>
      <c r="D30" t="s">
        <v>255</v>
      </c>
    </row>
    <row r="31" spans="2:6" x14ac:dyDescent="0.2">
      <c r="B31" s="15" t="s">
        <v>201</v>
      </c>
      <c r="D31" s="3" t="s">
        <v>256</v>
      </c>
    </row>
    <row r="32" spans="2:6" x14ac:dyDescent="0.2">
      <c r="B32" s="15" t="s">
        <v>202</v>
      </c>
      <c r="D32" s="3" t="s">
        <v>257</v>
      </c>
    </row>
    <row r="33" spans="2:4" x14ac:dyDescent="0.2">
      <c r="B33" s="15" t="s">
        <v>203</v>
      </c>
      <c r="D33" s="3" t="s">
        <v>258</v>
      </c>
    </row>
    <row r="34" spans="2:4" x14ac:dyDescent="0.2">
      <c r="B34" s="15" t="s">
        <v>204</v>
      </c>
      <c r="D34" s="3" t="s">
        <v>259</v>
      </c>
    </row>
    <row r="35" spans="2:4" x14ac:dyDescent="0.2">
      <c r="B35" s="15" t="s">
        <v>205</v>
      </c>
      <c r="D35" s="3" t="s">
        <v>260</v>
      </c>
    </row>
    <row r="36" spans="2:4" x14ac:dyDescent="0.2">
      <c r="B36" s="50" t="s">
        <v>206</v>
      </c>
      <c r="D36" t="s">
        <v>261</v>
      </c>
    </row>
    <row r="37" spans="2:4" x14ac:dyDescent="0.2">
      <c r="B37" s="50" t="s">
        <v>207</v>
      </c>
      <c r="D37" t="s">
        <v>262</v>
      </c>
    </row>
    <row r="38" spans="2:4" x14ac:dyDescent="0.2">
      <c r="B38" s="50" t="s">
        <v>208</v>
      </c>
      <c r="D38" t="s">
        <v>263</v>
      </c>
    </row>
    <row r="39" spans="2:4" x14ac:dyDescent="0.2">
      <c r="B39" s="15" t="s">
        <v>209</v>
      </c>
      <c r="D39" t="s">
        <v>264</v>
      </c>
    </row>
    <row r="40" spans="2:4" x14ac:dyDescent="0.2">
      <c r="B40" s="15" t="s">
        <v>210</v>
      </c>
      <c r="C40" s="3"/>
      <c r="D40" t="s">
        <v>265</v>
      </c>
    </row>
    <row r="41" spans="2:4" x14ac:dyDescent="0.2">
      <c r="B41" s="3" t="s">
        <v>395</v>
      </c>
      <c r="C41" s="3"/>
    </row>
    <row r="42" spans="2:4" x14ac:dyDescent="0.2">
      <c r="B42" s="3" t="s">
        <v>396</v>
      </c>
      <c r="C42" s="3"/>
    </row>
    <row r="46" spans="2:4" x14ac:dyDescent="0.2">
      <c r="B46" s="1"/>
    </row>
    <row r="47" spans="2:4" x14ac:dyDescent="0.2">
      <c r="B47" s="3"/>
      <c r="C47" s="3"/>
    </row>
    <row r="48" spans="2:4" x14ac:dyDescent="0.2">
      <c r="B48" s="3"/>
      <c r="C48" s="3"/>
    </row>
    <row r="49" spans="2:3" x14ac:dyDescent="0.2">
      <c r="B49" s="3"/>
      <c r="C49" s="3"/>
    </row>
    <row r="50" spans="2:3" x14ac:dyDescent="0.2">
      <c r="B50" s="3"/>
      <c r="C50" s="3"/>
    </row>
    <row r="51" spans="2:3" x14ac:dyDescent="0.2">
      <c r="B51" s="3"/>
      <c r="C51" s="3"/>
    </row>
    <row r="52" spans="2:3" x14ac:dyDescent="0.2">
      <c r="B52" s="3"/>
      <c r="C52" s="3"/>
    </row>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theme="4"/>
  </sheetPr>
  <dimension ref="A1:N35"/>
  <sheetViews>
    <sheetView showGridLines="0" workbookViewId="0">
      <selection activeCell="B12" sqref="B12:I12"/>
    </sheetView>
  </sheetViews>
  <sheetFormatPr baseColWidth="10" defaultRowHeight="16" x14ac:dyDescent="0.2"/>
  <cols>
    <col min="1" max="1" width="14.83203125" customWidth="1"/>
    <col min="3" max="3" width="13.83203125" bestFit="1" customWidth="1"/>
    <col min="5" max="5" width="17.33203125" customWidth="1"/>
    <col min="7" max="7" width="19.5" customWidth="1"/>
    <col min="9" max="9" width="17" customWidth="1"/>
    <col min="11" max="11" width="18.33203125" customWidth="1"/>
  </cols>
  <sheetData>
    <row r="1" spans="1:14" ht="17" thickBot="1" x14ac:dyDescent="0.25"/>
    <row r="2" spans="1:14" ht="22" thickBot="1" x14ac:dyDescent="0.3">
      <c r="B2" s="145" t="s">
        <v>406</v>
      </c>
      <c r="C2" s="146"/>
      <c r="D2" s="146"/>
      <c r="E2" s="146"/>
      <c r="F2" s="146"/>
      <c r="G2" s="146"/>
      <c r="H2" s="146"/>
      <c r="I2" s="147"/>
    </row>
    <row r="3" spans="1:14" ht="17" thickBot="1" x14ac:dyDescent="0.25"/>
    <row r="4" spans="1:14" ht="20" thickBot="1" x14ac:dyDescent="0.3">
      <c r="C4" s="5" t="s">
        <v>421</v>
      </c>
      <c r="D4" s="83">
        <f>Accueil!$D$4</f>
        <v>2024</v>
      </c>
    </row>
    <row r="5" spans="1:14" ht="17" thickBot="1" x14ac:dyDescent="0.25">
      <c r="A5" s="143" t="s">
        <v>128</v>
      </c>
      <c r="B5" s="143"/>
      <c r="C5" s="143"/>
      <c r="D5" s="143"/>
      <c r="E5" s="144"/>
      <c r="F5" s="163" t="str">
        <f>IF(ISBLANK(Accueil!$F$5), "",Accueil!$F$5)</f>
        <v/>
      </c>
      <c r="G5" s="164"/>
    </row>
    <row r="6" spans="1:14" ht="27" customHeight="1" thickBot="1" x14ac:dyDescent="0.25">
      <c r="D6" s="5"/>
      <c r="E6" s="165" t="str">
        <f>IF(ISBLANK(Accueil!$E$6),"",Accueil!$E$6)</f>
        <v/>
      </c>
      <c r="F6" s="166"/>
      <c r="G6" s="166"/>
      <c r="H6" s="166"/>
      <c r="I6" s="167"/>
    </row>
    <row r="7" spans="1:14" ht="20" thickBot="1" x14ac:dyDescent="0.3">
      <c r="B7" s="143" t="s">
        <v>398</v>
      </c>
      <c r="C7" s="143"/>
      <c r="D7" s="143"/>
      <c r="E7" s="144"/>
      <c r="F7" s="168" t="str">
        <f>IF(ISBLANK(Accueil!$F$7), "",Accueil!$F$7)</f>
        <v/>
      </c>
      <c r="G7" s="169"/>
      <c r="H7" s="170"/>
    </row>
    <row r="8" spans="1:14" ht="17" thickBot="1" x14ac:dyDescent="0.25"/>
    <row r="9" spans="1:14" x14ac:dyDescent="0.2">
      <c r="J9" s="156" t="s">
        <v>433</v>
      </c>
      <c r="K9" s="157"/>
    </row>
    <row r="10" spans="1:14" ht="17" thickBot="1" x14ac:dyDescent="0.25">
      <c r="B10" s="141"/>
      <c r="C10" s="141"/>
      <c r="D10" s="141"/>
      <c r="E10" s="141"/>
      <c r="F10" s="141"/>
      <c r="G10" s="141"/>
      <c r="H10" s="141"/>
      <c r="I10" s="141"/>
      <c r="J10" s="158"/>
      <c r="K10" s="159"/>
    </row>
    <row r="11" spans="1:14" ht="17" thickBot="1" x14ac:dyDescent="0.25">
      <c r="B11" s="141"/>
      <c r="C11" s="141"/>
      <c r="D11" s="141"/>
      <c r="E11" s="141"/>
      <c r="F11" s="141"/>
      <c r="G11" s="141"/>
      <c r="H11" s="141"/>
      <c r="I11" s="141"/>
    </row>
    <row r="12" spans="1:14" ht="322" customHeight="1" thickBot="1" x14ac:dyDescent="0.25">
      <c r="B12" s="160" t="s">
        <v>417</v>
      </c>
      <c r="C12" s="161"/>
      <c r="D12" s="161"/>
      <c r="E12" s="161"/>
      <c r="F12" s="161"/>
      <c r="G12" s="161"/>
      <c r="H12" s="161"/>
      <c r="I12" s="162"/>
      <c r="J12" s="171"/>
      <c r="K12" s="172"/>
      <c r="L12" s="172"/>
      <c r="M12" s="172"/>
      <c r="N12" s="172"/>
    </row>
    <row r="15" spans="1:14" ht="23" customHeight="1" x14ac:dyDescent="0.2"/>
    <row r="16" spans="1:14" ht="16" customHeight="1" x14ac:dyDescent="0.2"/>
    <row r="17" ht="16" customHeight="1" x14ac:dyDescent="0.2"/>
    <row r="18" ht="16" customHeight="1" x14ac:dyDescent="0.2"/>
    <row r="19" ht="16" customHeight="1" x14ac:dyDescent="0.2"/>
    <row r="20" ht="16" customHeight="1" x14ac:dyDescent="0.2"/>
    <row r="21" ht="16" customHeight="1" x14ac:dyDescent="0.2"/>
    <row r="22" ht="16" customHeight="1" x14ac:dyDescent="0.2"/>
    <row r="23" ht="16" customHeight="1" x14ac:dyDescent="0.2"/>
    <row r="24" ht="16" customHeight="1" x14ac:dyDescent="0.2"/>
    <row r="25" ht="16" customHeight="1" x14ac:dyDescent="0.2"/>
    <row r="26" ht="16" customHeight="1" x14ac:dyDescent="0.2"/>
    <row r="27" ht="16" customHeight="1" x14ac:dyDescent="0.2"/>
    <row r="28" ht="16" customHeight="1" x14ac:dyDescent="0.2"/>
    <row r="29" ht="16" customHeight="1" x14ac:dyDescent="0.2"/>
    <row r="30" ht="16" customHeight="1" x14ac:dyDescent="0.2"/>
    <row r="31" ht="16" customHeight="1" x14ac:dyDescent="0.2"/>
    <row r="32" ht="16" customHeight="1" x14ac:dyDescent="0.2"/>
    <row r="33" ht="16" customHeight="1" x14ac:dyDescent="0.2"/>
    <row r="34" ht="16" customHeight="1" x14ac:dyDescent="0.2"/>
    <row r="35" ht="16" customHeight="1" x14ac:dyDescent="0.2"/>
  </sheetData>
  <sheetProtection algorithmName="SHA-512" hashValue="4NKhvAKZymOPCRjVnRp/dLCsCaOHUFWdKpjWv1k2QuT5Kxri7ZZgZyQnx8Oykpi4+PJ+z7O8TQUSRAK7xN/jFw==" saltValue="Hr4eSzXTDsNRSM3/gVRB4w==" spinCount="100000" sheet="1" objects="1" scenarios="1"/>
  <mergeCells count="11">
    <mergeCell ref="J9:K10"/>
    <mergeCell ref="B10:I10"/>
    <mergeCell ref="B11:I11"/>
    <mergeCell ref="B12:I12"/>
    <mergeCell ref="B2:I2"/>
    <mergeCell ref="A5:E5"/>
    <mergeCell ref="F5:G5"/>
    <mergeCell ref="E6:I6"/>
    <mergeCell ref="B7:E7"/>
    <mergeCell ref="F7:H7"/>
    <mergeCell ref="J12:N12"/>
  </mergeCells>
  <dataValidations count="1">
    <dataValidation type="list" allowBlank="1" showInputMessage="1" showErrorMessage="1" sqref="D4" xr:uid="{00000000-0002-0000-0100-000000000000}">
      <formula1>Session</formula1>
    </dataValidation>
  </dataValidations>
  <hyperlinks>
    <hyperlink ref="J9:K10" location="Accueil!A1" display="Retour Accueil"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B3:Y55"/>
  <sheetViews>
    <sheetView showGridLines="0" showRowColHeaders="0" zoomScaleNormal="100" workbookViewId="0">
      <pane xSplit="4" ySplit="11" topLeftCell="E12" activePane="bottomRight" state="frozen"/>
      <selection activeCell="R5" sqref="R5"/>
      <selection pane="topRight" activeCell="R5" sqref="R5"/>
      <selection pane="bottomLeft" activeCell="R5" sqref="R5"/>
      <selection pane="bottomRight" activeCell="X19" sqref="X19"/>
    </sheetView>
  </sheetViews>
  <sheetFormatPr baseColWidth="10" defaultRowHeight="16" x14ac:dyDescent="0.2"/>
  <cols>
    <col min="1" max="1" width="3.1640625" customWidth="1"/>
    <col min="2" max="2" width="28" customWidth="1"/>
    <col min="3" max="3" width="20.5" customWidth="1"/>
    <col min="4" max="4" width="11.5" customWidth="1"/>
    <col min="5" max="8" width="15.83203125" customWidth="1"/>
    <col min="9" max="9" width="17.33203125" customWidth="1"/>
    <col min="10" max="10" width="10.1640625" bestFit="1" customWidth="1"/>
    <col min="11" max="11" width="18.5" customWidth="1"/>
    <col min="12" max="13" width="12" bestFit="1" customWidth="1"/>
    <col min="15" max="15" width="14.5" customWidth="1"/>
    <col min="17" max="17" width="16.83203125" customWidth="1"/>
    <col min="18" max="19" width="12.83203125" customWidth="1"/>
    <col min="20" max="20" width="14" customWidth="1"/>
    <col min="21" max="21" width="14.33203125" customWidth="1"/>
    <col min="22" max="22" width="12.33203125" customWidth="1"/>
    <col min="24" max="24" width="25.6640625" customWidth="1"/>
    <col min="25" max="25" width="21.1640625" bestFit="1" customWidth="1"/>
  </cols>
  <sheetData>
    <row r="3" spans="2:25" ht="17" thickBot="1" x14ac:dyDescent="0.25"/>
    <row r="4" spans="2:25" x14ac:dyDescent="0.2">
      <c r="B4" s="181" t="s">
        <v>10</v>
      </c>
      <c r="C4" s="182"/>
      <c r="D4" s="183"/>
      <c r="E4" s="82"/>
      <c r="F4" s="82" t="s">
        <v>438</v>
      </c>
      <c r="H4" s="82"/>
    </row>
    <row r="5" spans="2:25" ht="21" customHeight="1" thickBot="1" x14ac:dyDescent="0.25">
      <c r="B5" s="184" t="str">
        <f>IF(ISBLANK(Accueil!F7),"",Accueil!F7)</f>
        <v/>
      </c>
      <c r="C5" s="185"/>
      <c r="D5" s="186"/>
    </row>
    <row r="6" spans="2:25" ht="17" thickBot="1" x14ac:dyDescent="0.25"/>
    <row r="7" spans="2:25" x14ac:dyDescent="0.2">
      <c r="B7" s="9" t="s">
        <v>401</v>
      </c>
      <c r="C7" s="10" t="s">
        <v>9</v>
      </c>
      <c r="D7" s="6" t="s">
        <v>99</v>
      </c>
      <c r="E7" s="6" t="s">
        <v>11</v>
      </c>
      <c r="F7" s="6" t="s">
        <v>99</v>
      </c>
      <c r="G7" s="6" t="s">
        <v>12</v>
      </c>
      <c r="H7" s="6" t="s">
        <v>99</v>
      </c>
      <c r="I7" s="8" t="s">
        <v>110</v>
      </c>
      <c r="K7" s="156" t="s">
        <v>433</v>
      </c>
      <c r="L7" s="157"/>
      <c r="Q7" s="199" t="s">
        <v>420</v>
      </c>
      <c r="R7" s="200"/>
      <c r="S7" s="200"/>
      <c r="T7" s="200"/>
      <c r="U7" s="200"/>
      <c r="V7" s="200"/>
      <c r="W7" s="200"/>
      <c r="X7" s="200"/>
      <c r="Y7" s="201"/>
    </row>
    <row r="8" spans="2:25" ht="24" customHeight="1" thickBot="1" x14ac:dyDescent="0.25">
      <c r="B8" s="11">
        <f>IF(ISBLANK(Accueil!B16),"",Accueil!B16)</f>
        <v>1</v>
      </c>
      <c r="C8" s="12" t="str">
        <f>IF(ISBLANK(Accueil!C16),"",Accueil!C16)</f>
        <v>EXEMPLE</v>
      </c>
      <c r="D8" s="12" t="str">
        <f>IF(ISBLANK(Accueil!D16),"",Accueil!D16)</f>
        <v>CA3_</v>
      </c>
      <c r="E8" s="12" t="str">
        <f>IF(ISBLANK(Accueil!E16),"",Accueil!E16)</f>
        <v>Step</v>
      </c>
      <c r="F8" s="12" t="str">
        <f>IF(ISBLANK(Accueil!F16),"",Accueil!F16)</f>
        <v>CA2_</v>
      </c>
      <c r="G8" s="12" t="str">
        <f>IF(ISBLANK(Accueil!G16),"",Accueil!G16)</f>
        <v>Escalade</v>
      </c>
      <c r="H8" s="12" t="str">
        <f>IF(ISBLANK(Accueil!H16),"",Accueil!H16)</f>
        <v>CA4_</v>
      </c>
      <c r="I8" s="14" t="str">
        <f>IF(ISBLANK(Accueil!I16),"",Accueil!I16)</f>
        <v>Basket-ball</v>
      </c>
      <c r="K8" s="158"/>
      <c r="L8" s="159"/>
      <c r="Q8" s="202"/>
      <c r="R8" s="203"/>
      <c r="S8" s="203"/>
      <c r="T8" s="203"/>
      <c r="U8" s="203"/>
      <c r="V8" s="203"/>
      <c r="W8" s="203"/>
      <c r="X8" s="203"/>
      <c r="Y8" s="204"/>
    </row>
    <row r="9" spans="2:25" ht="11" customHeight="1" thickBot="1" x14ac:dyDescent="0.25"/>
    <row r="10" spans="2:25" ht="52" thickBot="1" x14ac:dyDescent="0.25">
      <c r="B10" s="189" t="s">
        <v>95</v>
      </c>
      <c r="C10" s="191" t="s">
        <v>96</v>
      </c>
      <c r="D10" s="187" t="s">
        <v>121</v>
      </c>
      <c r="E10" s="43" t="s">
        <v>407</v>
      </c>
      <c r="F10" s="196" t="str">
        <f>E8</f>
        <v>Step</v>
      </c>
      <c r="G10" s="197"/>
      <c r="H10" s="197"/>
      <c r="I10" s="197"/>
      <c r="J10" s="198"/>
      <c r="K10" s="44" t="s">
        <v>407</v>
      </c>
      <c r="L10" s="193" t="str">
        <f>G8</f>
        <v>Escalade</v>
      </c>
      <c r="M10" s="194"/>
      <c r="N10" s="194"/>
      <c r="O10" s="194"/>
      <c r="P10" s="195"/>
      <c r="Q10" s="45" t="s">
        <v>407</v>
      </c>
      <c r="R10" s="177" t="str">
        <f>I8</f>
        <v>Basket-ball</v>
      </c>
      <c r="S10" s="178"/>
      <c r="T10" s="178"/>
      <c r="U10" s="178"/>
      <c r="V10" s="178"/>
      <c r="W10" s="173" t="s">
        <v>460</v>
      </c>
      <c r="X10" s="175" t="s">
        <v>418</v>
      </c>
      <c r="Y10" s="179" t="s">
        <v>124</v>
      </c>
    </row>
    <row r="11" spans="2:25" ht="17" thickBot="1" x14ac:dyDescent="0.25">
      <c r="B11" s="190"/>
      <c r="C11" s="192"/>
      <c r="D11" s="188"/>
      <c r="E11" s="85" t="s">
        <v>125</v>
      </c>
      <c r="F11" s="86" t="s">
        <v>408</v>
      </c>
      <c r="G11" s="84" t="s">
        <v>409</v>
      </c>
      <c r="H11" s="108" t="s">
        <v>410</v>
      </c>
      <c r="I11" s="108" t="s">
        <v>411</v>
      </c>
      <c r="J11" s="46" t="s">
        <v>98</v>
      </c>
      <c r="K11" s="85" t="s">
        <v>125</v>
      </c>
      <c r="L11" s="86" t="s">
        <v>408</v>
      </c>
      <c r="M11" s="84" t="s">
        <v>409</v>
      </c>
      <c r="N11" s="108" t="s">
        <v>410</v>
      </c>
      <c r="O11" s="108" t="s">
        <v>411</v>
      </c>
      <c r="P11" s="80" t="s">
        <v>98</v>
      </c>
      <c r="Q11" s="85" t="s">
        <v>125</v>
      </c>
      <c r="R11" s="86" t="s">
        <v>408</v>
      </c>
      <c r="S11" s="84" t="s">
        <v>409</v>
      </c>
      <c r="T11" s="108" t="s">
        <v>410</v>
      </c>
      <c r="U11" s="108" t="s">
        <v>411</v>
      </c>
      <c r="V11" s="47" t="s">
        <v>98</v>
      </c>
      <c r="W11" s="174"/>
      <c r="X11" s="176"/>
      <c r="Y11" s="180"/>
    </row>
    <row r="12" spans="2:25" x14ac:dyDescent="0.2">
      <c r="B12" s="20" t="s">
        <v>126</v>
      </c>
      <c r="C12" s="21" t="s">
        <v>118</v>
      </c>
      <c r="D12" s="26" t="s">
        <v>122</v>
      </c>
      <c r="E12" s="73" t="s">
        <v>120</v>
      </c>
      <c r="F12" s="87"/>
      <c r="G12" s="74"/>
      <c r="H12" s="74"/>
      <c r="I12" s="77"/>
      <c r="J12" s="90" t="str">
        <f t="shared" ref="J12:J15" si="0">IF(E12="Inapte","DI",IF(E12="Force Majeure","FM",IF(E12="Absent","AB",IF(E12="","",IF(COUNT(F12:I12)=4,SUM(F12:I12),"4 AFLP ?")))))</f>
        <v>DI</v>
      </c>
      <c r="K12" s="73" t="s">
        <v>120</v>
      </c>
      <c r="L12" s="74"/>
      <c r="M12" s="74"/>
      <c r="N12" s="74"/>
      <c r="O12" s="77"/>
      <c r="P12" s="89" t="str">
        <f t="shared" ref="P12:P15" si="1">IF(K12="Inapte","DI",IF(K12="Force Majeure","FM",IF(K12="Absent","AB",IF(K12="","",IF(COUNT(L12:O12)=4,SUM(L12:O12),"4 AFLP ?")))))</f>
        <v>DI</v>
      </c>
      <c r="Q12" s="73" t="s">
        <v>459</v>
      </c>
      <c r="R12" s="74"/>
      <c r="S12" s="74"/>
      <c r="T12" s="74"/>
      <c r="U12" s="77"/>
      <c r="V12" s="89" t="str">
        <f t="shared" ref="V12:V15" si="2">IF(Q12="Inapte","DI",IF(Q12="Force Majeure","FM",IF(Q12="Absent","AB",IF(Q12="","",IF(COUNT(R12:U12)=4,SUM(R12:U12),"4 AFLP ?")))))</f>
        <v>FM</v>
      </c>
      <c r="W12" s="31" t="str">
        <f>IF(LEN(J12&amp;P12&amp;V12),COUNTIF(J12:V12,"DI") &amp; " / " &amp; COUNTIF(J12:V12,"FM"),"")</f>
        <v>2 / 1</v>
      </c>
      <c r="X12" s="34"/>
      <c r="Y12" s="29" t="str">
        <f t="shared" ref="Y12:Y15" si="3">IF( COUNTIF(I12:V12,"AB")=3, "AB",  IF(E12="","",IF(SUM(LEFT($W12,1),RIGHT($W12,1))=2, IF( X12="Note unique invalidée","DI",IF(X12="","Choix pour 1 Note", IF(AND(COUNTIF(I12:V12,"4 AFLP ?")=0,COUNTA(E12,K12,Q12)=3),SUM(J12,P12,V12) / (3-SUM(LEFT($W12,1),RIGHT($W12,1))),"ERREUR"  ))),IF(SUM(LEFT($W12,1),RIGHT($W12,1))=3,"DI",IF(AND(COUNTIF(I12:V12,"4 AFLP ?")=0,COUNTA(E12,K12,Q12)=3),SUM(J12,P12,V12) / (3-SUM(LEFT($W12,1),RIGHT($W12,1))), "ERREUR")   ))))</f>
        <v>DI</v>
      </c>
    </row>
    <row r="13" spans="2:25" x14ac:dyDescent="0.2">
      <c r="B13" s="22" t="s">
        <v>127</v>
      </c>
      <c r="C13" s="23" t="s">
        <v>119</v>
      </c>
      <c r="D13" s="27" t="s">
        <v>123</v>
      </c>
      <c r="E13" s="19" t="s">
        <v>112</v>
      </c>
      <c r="F13" s="88">
        <v>5</v>
      </c>
      <c r="G13" s="18">
        <v>1</v>
      </c>
      <c r="H13" s="18">
        <v>4</v>
      </c>
      <c r="I13" s="78">
        <v>4</v>
      </c>
      <c r="J13" s="90">
        <f t="shared" si="0"/>
        <v>14</v>
      </c>
      <c r="K13" s="19" t="s">
        <v>459</v>
      </c>
      <c r="L13" s="18"/>
      <c r="M13" s="18"/>
      <c r="N13" s="18"/>
      <c r="O13" s="78"/>
      <c r="P13" s="90" t="str">
        <f t="shared" si="1"/>
        <v>FM</v>
      </c>
      <c r="Q13" s="19" t="s">
        <v>120</v>
      </c>
      <c r="R13" s="18"/>
      <c r="S13" s="18"/>
      <c r="T13" s="18"/>
      <c r="U13" s="78"/>
      <c r="V13" s="90" t="str">
        <f t="shared" si="2"/>
        <v>DI</v>
      </c>
      <c r="W13" s="32" t="str">
        <f t="shared" ref="W13:W51" si="4">IF(LEN(J13&amp;P13&amp;V13),COUNTIF(J13:V13,"DI") &amp; " / " &amp; COUNTIF(J13:V13,"FM"),"")</f>
        <v>1 / 1</v>
      </c>
      <c r="X13" s="35" t="s">
        <v>443</v>
      </c>
      <c r="Y13" s="30">
        <f t="shared" si="3"/>
        <v>14</v>
      </c>
    </row>
    <row r="14" spans="2:25" x14ac:dyDescent="0.2">
      <c r="B14" s="22" t="s">
        <v>439</v>
      </c>
      <c r="C14" s="23" t="s">
        <v>440</v>
      </c>
      <c r="D14" s="27" t="s">
        <v>123</v>
      </c>
      <c r="E14" s="19" t="s">
        <v>111</v>
      </c>
      <c r="F14" s="88">
        <v>5</v>
      </c>
      <c r="G14" s="18">
        <v>3.25</v>
      </c>
      <c r="H14" s="18">
        <v>2</v>
      </c>
      <c r="I14" s="78">
        <v>2</v>
      </c>
      <c r="J14" s="90">
        <f t="shared" si="0"/>
        <v>12.25</v>
      </c>
      <c r="K14" s="19" t="s">
        <v>112</v>
      </c>
      <c r="L14" s="18">
        <v>3</v>
      </c>
      <c r="M14" s="18">
        <v>4</v>
      </c>
      <c r="N14" s="18">
        <v>3.25</v>
      </c>
      <c r="O14" s="78">
        <v>1</v>
      </c>
      <c r="P14" s="90">
        <f t="shared" si="1"/>
        <v>11.25</v>
      </c>
      <c r="Q14" s="19" t="s">
        <v>112</v>
      </c>
      <c r="R14" s="18">
        <v>3</v>
      </c>
      <c r="S14" s="18">
        <v>4</v>
      </c>
      <c r="T14" s="18">
        <v>3.25</v>
      </c>
      <c r="U14" s="78">
        <v>2</v>
      </c>
      <c r="V14" s="90">
        <f t="shared" si="2"/>
        <v>12.25</v>
      </c>
      <c r="W14" s="32" t="str">
        <f t="shared" si="4"/>
        <v>0 / 0</v>
      </c>
      <c r="X14" s="35"/>
      <c r="Y14" s="30">
        <f t="shared" si="3"/>
        <v>11.916666666666666</v>
      </c>
    </row>
    <row r="15" spans="2:25" x14ac:dyDescent="0.2">
      <c r="B15" s="22" t="s">
        <v>445</v>
      </c>
      <c r="C15" s="23" t="s">
        <v>446</v>
      </c>
      <c r="D15" s="27" t="s">
        <v>122</v>
      </c>
      <c r="E15" s="19" t="s">
        <v>120</v>
      </c>
      <c r="F15" s="88"/>
      <c r="G15" s="18"/>
      <c r="H15" s="18"/>
      <c r="I15" s="78"/>
      <c r="J15" s="90" t="str">
        <f t="shared" si="0"/>
        <v>DI</v>
      </c>
      <c r="K15" s="19" t="s">
        <v>112</v>
      </c>
      <c r="L15" s="18">
        <v>5</v>
      </c>
      <c r="M15" s="18">
        <v>3</v>
      </c>
      <c r="N15" s="18">
        <v>2.5</v>
      </c>
      <c r="O15" s="78">
        <v>3</v>
      </c>
      <c r="P15" s="90">
        <f t="shared" si="1"/>
        <v>13.5</v>
      </c>
      <c r="Q15" s="19" t="s">
        <v>111</v>
      </c>
      <c r="R15" s="18">
        <v>5</v>
      </c>
      <c r="S15" s="18">
        <v>4</v>
      </c>
      <c r="T15" s="18">
        <v>1.75</v>
      </c>
      <c r="U15" s="78">
        <v>4.25</v>
      </c>
      <c r="V15" s="90">
        <f t="shared" si="2"/>
        <v>15</v>
      </c>
      <c r="W15" s="32" t="str">
        <f t="shared" si="4"/>
        <v>1 / 0</v>
      </c>
      <c r="X15" s="35"/>
      <c r="Y15" s="30">
        <f t="shared" si="3"/>
        <v>14.25</v>
      </c>
    </row>
    <row r="16" spans="2:25" x14ac:dyDescent="0.2">
      <c r="B16" s="22" t="s">
        <v>447</v>
      </c>
      <c r="C16" s="23" t="s">
        <v>448</v>
      </c>
      <c r="D16" s="27" t="s">
        <v>122</v>
      </c>
      <c r="E16" s="19" t="s">
        <v>113</v>
      </c>
      <c r="F16" s="88">
        <v>5</v>
      </c>
      <c r="G16" s="18">
        <v>5</v>
      </c>
      <c r="H16" s="18">
        <v>2</v>
      </c>
      <c r="I16" s="78">
        <v>1.75</v>
      </c>
      <c r="J16" s="90">
        <f>IF(E16="Inapte","DI",IF(E16="Force Majeure","FM",IF(E16="Absent","AB",IF(E16="","",IF(COUNT(F16:I16)=4,SUM(F16:I16),"4 AFLP ?")))))</f>
        <v>13.75</v>
      </c>
      <c r="K16" s="19" t="s">
        <v>120</v>
      </c>
      <c r="L16" s="18"/>
      <c r="M16" s="18"/>
      <c r="N16" s="18"/>
      <c r="O16" s="78"/>
      <c r="P16" s="90" t="str">
        <f>IF(K16="Inapte","DI",IF(K16="Force Majeure","FM",IF(K16="Absent","AB",IF(K16="","",IF(COUNT(L16:O16)=4,SUM(L16:O16),"4 AFLP ?")))))</f>
        <v>DI</v>
      </c>
      <c r="Q16" s="19" t="s">
        <v>112</v>
      </c>
      <c r="R16" s="18">
        <v>4</v>
      </c>
      <c r="S16" s="18">
        <v>3</v>
      </c>
      <c r="T16" s="18">
        <v>3.5</v>
      </c>
      <c r="U16" s="78">
        <v>1.75</v>
      </c>
      <c r="V16" s="90">
        <f>IF(Q16="Inapte","DI",IF(Q16="Force Majeure","FM",IF(Q16="Absent","AB",IF(Q16="","",IF(COUNT(R16:U16)=4,SUM(R16:U16),"4 AFLP ?")))))</f>
        <v>12.25</v>
      </c>
      <c r="W16" s="32" t="str">
        <f t="shared" si="4"/>
        <v>1 / 0</v>
      </c>
      <c r="X16" s="35"/>
      <c r="Y16" s="30">
        <f>IF( COUNTIF(I16:V16,"AB")=3, "AB",  IF(E16="","",IF(SUM(LEFT($W16,1),RIGHT($W16,1))=2, IF( X16="Note unique invalidée","DI",IF(X16="","Choix pour 1 Note", IF(AND(COUNTIF(I16:V16,"4 AFLP ?")=0,COUNTA(E16,K16,Q16)=3),SUM(J16,P16,V16) / (3-SUM(LEFT($W16,1),RIGHT($W16,1))),"ERREUR"  ))),IF(SUM(LEFT($W16,1),RIGHT($W16,1))=3,"DI",IF(AND(COUNTIF(I16:V16,"4 AFLP ?")=0,COUNTA(E16,K16,Q16)=3),SUM(J16,P16,V16) / (3-SUM(LEFT($W16,1),RIGHT($W16,1))), "ERREUR")   ))))</f>
        <v>13</v>
      </c>
    </row>
    <row r="17" spans="2:25" x14ac:dyDescent="0.2">
      <c r="B17" s="22"/>
      <c r="C17" s="23"/>
      <c r="D17" s="27"/>
      <c r="E17" s="19"/>
      <c r="F17" s="88"/>
      <c r="G17" s="18"/>
      <c r="H17" s="18"/>
      <c r="I17" s="78"/>
      <c r="J17" s="90" t="str">
        <f t="shared" ref="J17:J51" si="5">IF(E17="Inapte","DI",IF(E17="Force Majeure","FM",IF(E17="Absent","AB",IF(E17="","",IF(COUNT(F17:I17)=4,SUM(F17:I17),"4 AFLP ?")))))</f>
        <v/>
      </c>
      <c r="K17" s="19"/>
      <c r="L17" s="18"/>
      <c r="M17" s="18"/>
      <c r="N17" s="18"/>
      <c r="O17" s="78"/>
      <c r="P17" s="90" t="str">
        <f t="shared" ref="P17:P51" si="6">IF(K17="Inapte","DI",IF(K17="Force Majeure","FM",IF(K17="Absent","AB",IF(K17="","",IF(COUNT(L17:O17)=4,SUM(L17:O17),"4 AFLP ?")))))</f>
        <v/>
      </c>
      <c r="Q17" s="19"/>
      <c r="R17" s="18"/>
      <c r="S17" s="18"/>
      <c r="T17" s="18"/>
      <c r="U17" s="78"/>
      <c r="V17" s="90" t="str">
        <f t="shared" ref="V17:V51" si="7">IF(Q17="Inapte","DI",IF(Q17="Force Majeure","FM",IF(Q17="Absent","AB",IF(Q17="","",IF(COUNT(R17:U17)=4,SUM(R17:U17),"4 AFLP ?")))))</f>
        <v/>
      </c>
      <c r="W17" s="32" t="str">
        <f t="shared" si="4"/>
        <v/>
      </c>
      <c r="X17" s="35"/>
      <c r="Y17" s="30" t="str">
        <f t="shared" ref="Y17:Y51" si="8">IF( COUNTIF(I17:V17,"AB")=3, "AB",  IF(E17="","",IF(SUM(LEFT($W17,1),RIGHT($W17,1))=2, IF( X17="Note unique invalidée","DI",IF(X17="","Choix pour 1 Note", IF(AND(COUNTIF(I17:V17,"4 AFLP ?")=0,COUNTA(E17,K17,Q17)=3),SUM(J17,P17,V17) / (3-SUM(LEFT($W17,1),RIGHT($W17,1))),"ERREUR"  ))),IF(SUM(LEFT($W17,1),RIGHT($W17,1))=3,"DI",IF(AND(COUNTIF(I17:V17,"4 AFLP ?")=0,COUNTA(E17,K17,Q17)=3),SUM(J17,P17,V17) / (3-SUM(LEFT($W17,1),RIGHT($W17,1))), "ERREUR")   ))))</f>
        <v/>
      </c>
    </row>
    <row r="18" spans="2:25" x14ac:dyDescent="0.2">
      <c r="B18" s="22"/>
      <c r="C18" s="23"/>
      <c r="D18" s="27"/>
      <c r="E18" s="19"/>
      <c r="F18" s="88"/>
      <c r="G18" s="18"/>
      <c r="H18" s="18"/>
      <c r="I18" s="78"/>
      <c r="J18" s="90" t="str">
        <f t="shared" si="5"/>
        <v/>
      </c>
      <c r="K18" s="19"/>
      <c r="L18" s="18"/>
      <c r="M18" s="18"/>
      <c r="N18" s="18"/>
      <c r="O18" s="78"/>
      <c r="P18" s="90" t="str">
        <f t="shared" si="6"/>
        <v/>
      </c>
      <c r="Q18" s="19"/>
      <c r="R18" s="18"/>
      <c r="S18" s="18"/>
      <c r="T18" s="18"/>
      <c r="U18" s="78"/>
      <c r="V18" s="90" t="str">
        <f t="shared" si="7"/>
        <v/>
      </c>
      <c r="W18" s="32" t="str">
        <f t="shared" si="4"/>
        <v/>
      </c>
      <c r="X18" s="35"/>
      <c r="Y18" s="30" t="str">
        <f t="shared" si="8"/>
        <v/>
      </c>
    </row>
    <row r="19" spans="2:25" x14ac:dyDescent="0.2">
      <c r="B19" s="22"/>
      <c r="C19" s="23"/>
      <c r="D19" s="27"/>
      <c r="E19" s="19"/>
      <c r="F19" s="88"/>
      <c r="G19" s="18"/>
      <c r="H19" s="18"/>
      <c r="I19" s="78"/>
      <c r="J19" s="90" t="str">
        <f t="shared" si="5"/>
        <v/>
      </c>
      <c r="K19" s="19"/>
      <c r="L19" s="18"/>
      <c r="M19" s="18"/>
      <c r="N19" s="18"/>
      <c r="O19" s="78"/>
      <c r="P19" s="90" t="str">
        <f t="shared" si="6"/>
        <v/>
      </c>
      <c r="Q19" s="19"/>
      <c r="R19" s="18"/>
      <c r="S19" s="18"/>
      <c r="T19" s="18"/>
      <c r="U19" s="78"/>
      <c r="V19" s="90" t="str">
        <f t="shared" si="7"/>
        <v/>
      </c>
      <c r="W19" s="32" t="str">
        <f t="shared" si="4"/>
        <v/>
      </c>
      <c r="X19" s="35"/>
      <c r="Y19" s="30" t="str">
        <f t="shared" si="8"/>
        <v/>
      </c>
    </row>
    <row r="20" spans="2:25" x14ac:dyDescent="0.2">
      <c r="B20" s="22"/>
      <c r="C20" s="23"/>
      <c r="D20" s="27"/>
      <c r="E20" s="19"/>
      <c r="F20" s="88"/>
      <c r="G20" s="18"/>
      <c r="H20" s="18"/>
      <c r="I20" s="78"/>
      <c r="J20" s="90" t="str">
        <f t="shared" si="5"/>
        <v/>
      </c>
      <c r="K20" s="19"/>
      <c r="L20" s="18"/>
      <c r="M20" s="18"/>
      <c r="N20" s="18"/>
      <c r="O20" s="78"/>
      <c r="P20" s="90" t="str">
        <f t="shared" si="6"/>
        <v/>
      </c>
      <c r="Q20" s="19"/>
      <c r="R20" s="18"/>
      <c r="S20" s="18"/>
      <c r="T20" s="18"/>
      <c r="U20" s="78"/>
      <c r="V20" s="90" t="str">
        <f t="shared" si="7"/>
        <v/>
      </c>
      <c r="W20" s="32" t="str">
        <f t="shared" si="4"/>
        <v/>
      </c>
      <c r="X20" s="35"/>
      <c r="Y20" s="30" t="str">
        <f t="shared" si="8"/>
        <v/>
      </c>
    </row>
    <row r="21" spans="2:25" x14ac:dyDescent="0.2">
      <c r="B21" s="22"/>
      <c r="C21" s="23"/>
      <c r="D21" s="27"/>
      <c r="E21" s="19"/>
      <c r="F21" s="88"/>
      <c r="G21" s="18"/>
      <c r="H21" s="18"/>
      <c r="I21" s="78"/>
      <c r="J21" s="90" t="str">
        <f t="shared" si="5"/>
        <v/>
      </c>
      <c r="K21" s="19"/>
      <c r="L21" s="18"/>
      <c r="M21" s="18"/>
      <c r="N21" s="18"/>
      <c r="O21" s="78"/>
      <c r="P21" s="90" t="str">
        <f t="shared" si="6"/>
        <v/>
      </c>
      <c r="Q21" s="19"/>
      <c r="R21" s="18"/>
      <c r="S21" s="18"/>
      <c r="T21" s="18"/>
      <c r="U21" s="78"/>
      <c r="V21" s="90" t="str">
        <f t="shared" si="7"/>
        <v/>
      </c>
      <c r="W21" s="32" t="str">
        <f t="shared" si="4"/>
        <v/>
      </c>
      <c r="X21" s="35"/>
      <c r="Y21" s="30" t="str">
        <f t="shared" si="8"/>
        <v/>
      </c>
    </row>
    <row r="22" spans="2:25" x14ac:dyDescent="0.2">
      <c r="B22" s="22"/>
      <c r="C22" s="23"/>
      <c r="D22" s="27"/>
      <c r="E22" s="19"/>
      <c r="F22" s="88"/>
      <c r="G22" s="18"/>
      <c r="H22" s="18"/>
      <c r="I22" s="78"/>
      <c r="J22" s="90" t="str">
        <f t="shared" si="5"/>
        <v/>
      </c>
      <c r="K22" s="19"/>
      <c r="L22" s="18"/>
      <c r="M22" s="18"/>
      <c r="N22" s="18"/>
      <c r="O22" s="78"/>
      <c r="P22" s="90" t="str">
        <f t="shared" si="6"/>
        <v/>
      </c>
      <c r="Q22" s="19"/>
      <c r="R22" s="18"/>
      <c r="S22" s="18"/>
      <c r="T22" s="18"/>
      <c r="U22" s="78"/>
      <c r="V22" s="90" t="str">
        <f t="shared" si="7"/>
        <v/>
      </c>
      <c r="W22" s="32" t="str">
        <f t="shared" si="4"/>
        <v/>
      </c>
      <c r="X22" s="35"/>
      <c r="Y22" s="30" t="str">
        <f t="shared" si="8"/>
        <v/>
      </c>
    </row>
    <row r="23" spans="2:25" x14ac:dyDescent="0.2">
      <c r="B23" s="22"/>
      <c r="C23" s="23"/>
      <c r="D23" s="27"/>
      <c r="E23" s="19"/>
      <c r="F23" s="88"/>
      <c r="G23" s="18"/>
      <c r="H23" s="18"/>
      <c r="I23" s="78"/>
      <c r="J23" s="90" t="str">
        <f t="shared" si="5"/>
        <v/>
      </c>
      <c r="K23" s="19"/>
      <c r="L23" s="18"/>
      <c r="M23" s="18"/>
      <c r="N23" s="18"/>
      <c r="O23" s="78"/>
      <c r="P23" s="90" t="str">
        <f t="shared" si="6"/>
        <v/>
      </c>
      <c r="Q23" s="19"/>
      <c r="R23" s="18"/>
      <c r="S23" s="18"/>
      <c r="T23" s="18"/>
      <c r="U23" s="78"/>
      <c r="V23" s="90" t="str">
        <f t="shared" si="7"/>
        <v/>
      </c>
      <c r="W23" s="32" t="str">
        <f t="shared" si="4"/>
        <v/>
      </c>
      <c r="X23" s="35"/>
      <c r="Y23" s="30" t="str">
        <f t="shared" si="8"/>
        <v/>
      </c>
    </row>
    <row r="24" spans="2:25" x14ac:dyDescent="0.2">
      <c r="B24" s="22"/>
      <c r="C24" s="23"/>
      <c r="D24" s="27"/>
      <c r="E24" s="19"/>
      <c r="F24" s="88"/>
      <c r="G24" s="18"/>
      <c r="H24" s="18"/>
      <c r="I24" s="78"/>
      <c r="J24" s="90" t="str">
        <f t="shared" si="5"/>
        <v/>
      </c>
      <c r="K24" s="19"/>
      <c r="L24" s="18"/>
      <c r="M24" s="18"/>
      <c r="N24" s="18"/>
      <c r="O24" s="78"/>
      <c r="P24" s="90" t="str">
        <f t="shared" si="6"/>
        <v/>
      </c>
      <c r="Q24" s="19"/>
      <c r="R24" s="18"/>
      <c r="S24" s="18"/>
      <c r="T24" s="18"/>
      <c r="U24" s="78"/>
      <c r="V24" s="90" t="str">
        <f t="shared" si="7"/>
        <v/>
      </c>
      <c r="W24" s="32" t="str">
        <f t="shared" si="4"/>
        <v/>
      </c>
      <c r="X24" s="35"/>
      <c r="Y24" s="30" t="str">
        <f t="shared" si="8"/>
        <v/>
      </c>
    </row>
    <row r="25" spans="2:25" x14ac:dyDescent="0.2">
      <c r="B25" s="22"/>
      <c r="C25" s="23"/>
      <c r="D25" s="27"/>
      <c r="E25" s="19"/>
      <c r="F25" s="88"/>
      <c r="G25" s="18"/>
      <c r="H25" s="18"/>
      <c r="I25" s="78"/>
      <c r="J25" s="90" t="str">
        <f t="shared" si="5"/>
        <v/>
      </c>
      <c r="K25" s="19"/>
      <c r="L25" s="18"/>
      <c r="M25" s="18"/>
      <c r="N25" s="18"/>
      <c r="O25" s="78"/>
      <c r="P25" s="90" t="str">
        <f t="shared" si="6"/>
        <v/>
      </c>
      <c r="Q25" s="19"/>
      <c r="R25" s="18"/>
      <c r="S25" s="18"/>
      <c r="T25" s="18"/>
      <c r="U25" s="78"/>
      <c r="V25" s="90" t="str">
        <f t="shared" si="7"/>
        <v/>
      </c>
      <c r="W25" s="32" t="str">
        <f t="shared" si="4"/>
        <v/>
      </c>
      <c r="X25" s="35"/>
      <c r="Y25" s="30" t="str">
        <f t="shared" si="8"/>
        <v/>
      </c>
    </row>
    <row r="26" spans="2:25" x14ac:dyDescent="0.2">
      <c r="B26" s="22"/>
      <c r="C26" s="23"/>
      <c r="D26" s="27"/>
      <c r="E26" s="19"/>
      <c r="F26" s="88"/>
      <c r="G26" s="18"/>
      <c r="H26" s="18"/>
      <c r="I26" s="78"/>
      <c r="J26" s="90" t="str">
        <f t="shared" si="5"/>
        <v/>
      </c>
      <c r="K26" s="19"/>
      <c r="L26" s="18"/>
      <c r="M26" s="18"/>
      <c r="N26" s="18"/>
      <c r="O26" s="78"/>
      <c r="P26" s="90" t="str">
        <f t="shared" si="6"/>
        <v/>
      </c>
      <c r="Q26" s="19"/>
      <c r="R26" s="18"/>
      <c r="S26" s="18"/>
      <c r="T26" s="18"/>
      <c r="U26" s="78"/>
      <c r="V26" s="90" t="str">
        <f t="shared" si="7"/>
        <v/>
      </c>
      <c r="W26" s="32" t="str">
        <f t="shared" si="4"/>
        <v/>
      </c>
      <c r="X26" s="35"/>
      <c r="Y26" s="30" t="str">
        <f t="shared" si="8"/>
        <v/>
      </c>
    </row>
    <row r="27" spans="2:25" x14ac:dyDescent="0.2">
      <c r="B27" s="22"/>
      <c r="C27" s="23"/>
      <c r="D27" s="27"/>
      <c r="E27" s="19"/>
      <c r="F27" s="88"/>
      <c r="G27" s="18"/>
      <c r="H27" s="18"/>
      <c r="I27" s="78"/>
      <c r="J27" s="90" t="str">
        <f t="shared" si="5"/>
        <v/>
      </c>
      <c r="K27" s="19"/>
      <c r="L27" s="18"/>
      <c r="M27" s="18"/>
      <c r="N27" s="18"/>
      <c r="O27" s="78"/>
      <c r="P27" s="90" t="str">
        <f t="shared" si="6"/>
        <v/>
      </c>
      <c r="Q27" s="19"/>
      <c r="R27" s="18"/>
      <c r="S27" s="18"/>
      <c r="T27" s="18"/>
      <c r="U27" s="78"/>
      <c r="V27" s="90" t="str">
        <f t="shared" si="7"/>
        <v/>
      </c>
      <c r="W27" s="32" t="str">
        <f t="shared" si="4"/>
        <v/>
      </c>
      <c r="X27" s="35"/>
      <c r="Y27" s="30" t="str">
        <f t="shared" si="8"/>
        <v/>
      </c>
    </row>
    <row r="28" spans="2:25" x14ac:dyDescent="0.2">
      <c r="B28" s="22"/>
      <c r="C28" s="23"/>
      <c r="D28" s="27"/>
      <c r="E28" s="19"/>
      <c r="F28" s="88"/>
      <c r="G28" s="18"/>
      <c r="H28" s="18"/>
      <c r="I28" s="78"/>
      <c r="J28" s="90" t="str">
        <f t="shared" si="5"/>
        <v/>
      </c>
      <c r="K28" s="19"/>
      <c r="L28" s="18"/>
      <c r="M28" s="18"/>
      <c r="N28" s="18"/>
      <c r="O28" s="78"/>
      <c r="P28" s="90" t="str">
        <f t="shared" si="6"/>
        <v/>
      </c>
      <c r="Q28" s="19"/>
      <c r="R28" s="18"/>
      <c r="S28" s="18"/>
      <c r="T28" s="18"/>
      <c r="U28" s="78"/>
      <c r="V28" s="90" t="str">
        <f t="shared" si="7"/>
        <v/>
      </c>
      <c r="W28" s="32" t="str">
        <f t="shared" si="4"/>
        <v/>
      </c>
      <c r="X28" s="35"/>
      <c r="Y28" s="30" t="str">
        <f t="shared" si="8"/>
        <v/>
      </c>
    </row>
    <row r="29" spans="2:25" x14ac:dyDescent="0.2">
      <c r="B29" s="22"/>
      <c r="C29" s="23"/>
      <c r="D29" s="27"/>
      <c r="E29" s="19"/>
      <c r="F29" s="88"/>
      <c r="G29" s="18"/>
      <c r="H29" s="18"/>
      <c r="I29" s="78"/>
      <c r="J29" s="90" t="str">
        <f t="shared" si="5"/>
        <v/>
      </c>
      <c r="K29" s="19"/>
      <c r="L29" s="18"/>
      <c r="M29" s="18"/>
      <c r="N29" s="18"/>
      <c r="O29" s="78"/>
      <c r="P29" s="90" t="str">
        <f t="shared" si="6"/>
        <v/>
      </c>
      <c r="Q29" s="19"/>
      <c r="R29" s="18"/>
      <c r="S29" s="18"/>
      <c r="T29" s="18"/>
      <c r="U29" s="78"/>
      <c r="V29" s="90" t="str">
        <f t="shared" si="7"/>
        <v/>
      </c>
      <c r="W29" s="32" t="str">
        <f t="shared" si="4"/>
        <v/>
      </c>
      <c r="X29" s="35"/>
      <c r="Y29" s="30" t="str">
        <f t="shared" si="8"/>
        <v/>
      </c>
    </row>
    <row r="30" spans="2:25" x14ac:dyDescent="0.2">
      <c r="B30" s="22"/>
      <c r="C30" s="23"/>
      <c r="D30" s="27"/>
      <c r="E30" s="19"/>
      <c r="F30" s="88"/>
      <c r="G30" s="18"/>
      <c r="H30" s="18"/>
      <c r="I30" s="78"/>
      <c r="J30" s="90" t="str">
        <f t="shared" si="5"/>
        <v/>
      </c>
      <c r="K30" s="19"/>
      <c r="L30" s="18"/>
      <c r="M30" s="18"/>
      <c r="N30" s="18"/>
      <c r="O30" s="78"/>
      <c r="P30" s="90" t="str">
        <f t="shared" si="6"/>
        <v/>
      </c>
      <c r="Q30" s="19"/>
      <c r="R30" s="18"/>
      <c r="S30" s="18"/>
      <c r="T30" s="18"/>
      <c r="U30" s="78"/>
      <c r="V30" s="90" t="str">
        <f t="shared" si="7"/>
        <v/>
      </c>
      <c r="W30" s="32" t="str">
        <f t="shared" si="4"/>
        <v/>
      </c>
      <c r="X30" s="35"/>
      <c r="Y30" s="30" t="str">
        <f t="shared" si="8"/>
        <v/>
      </c>
    </row>
    <row r="31" spans="2:25" x14ac:dyDescent="0.2">
      <c r="B31" s="22"/>
      <c r="C31" s="23"/>
      <c r="D31" s="27"/>
      <c r="E31" s="19"/>
      <c r="F31" s="88"/>
      <c r="G31" s="18"/>
      <c r="H31" s="18"/>
      <c r="I31" s="78"/>
      <c r="J31" s="90" t="str">
        <f t="shared" si="5"/>
        <v/>
      </c>
      <c r="K31" s="19"/>
      <c r="L31" s="18"/>
      <c r="M31" s="18"/>
      <c r="N31" s="18"/>
      <c r="O31" s="78"/>
      <c r="P31" s="90" t="str">
        <f t="shared" si="6"/>
        <v/>
      </c>
      <c r="Q31" s="19"/>
      <c r="R31" s="18"/>
      <c r="S31" s="18"/>
      <c r="T31" s="18"/>
      <c r="U31" s="78"/>
      <c r="V31" s="90" t="str">
        <f t="shared" si="7"/>
        <v/>
      </c>
      <c r="W31" s="32" t="str">
        <f t="shared" si="4"/>
        <v/>
      </c>
      <c r="X31" s="35"/>
      <c r="Y31" s="30" t="str">
        <f t="shared" si="8"/>
        <v/>
      </c>
    </row>
    <row r="32" spans="2:25" x14ac:dyDescent="0.2">
      <c r="B32" s="22"/>
      <c r="C32" s="23"/>
      <c r="D32" s="27"/>
      <c r="E32" s="19"/>
      <c r="F32" s="88"/>
      <c r="G32" s="18"/>
      <c r="H32" s="18"/>
      <c r="I32" s="78"/>
      <c r="J32" s="90" t="str">
        <f t="shared" si="5"/>
        <v/>
      </c>
      <c r="K32" s="19"/>
      <c r="L32" s="18"/>
      <c r="M32" s="18"/>
      <c r="N32" s="18"/>
      <c r="O32" s="78"/>
      <c r="P32" s="90" t="str">
        <f t="shared" si="6"/>
        <v/>
      </c>
      <c r="Q32" s="19"/>
      <c r="R32" s="18"/>
      <c r="S32" s="18"/>
      <c r="T32" s="18"/>
      <c r="U32" s="78"/>
      <c r="V32" s="90" t="str">
        <f t="shared" si="7"/>
        <v/>
      </c>
      <c r="W32" s="32" t="str">
        <f t="shared" si="4"/>
        <v/>
      </c>
      <c r="X32" s="35"/>
      <c r="Y32" s="30" t="str">
        <f t="shared" si="8"/>
        <v/>
      </c>
    </row>
    <row r="33" spans="2:25" x14ac:dyDescent="0.2">
      <c r="B33" s="22"/>
      <c r="C33" s="23"/>
      <c r="D33" s="27"/>
      <c r="E33" s="19"/>
      <c r="F33" s="88"/>
      <c r="G33" s="18"/>
      <c r="H33" s="18"/>
      <c r="I33" s="78"/>
      <c r="J33" s="90" t="str">
        <f t="shared" si="5"/>
        <v/>
      </c>
      <c r="K33" s="19"/>
      <c r="L33" s="18"/>
      <c r="M33" s="18"/>
      <c r="N33" s="18"/>
      <c r="O33" s="78"/>
      <c r="P33" s="90" t="str">
        <f t="shared" si="6"/>
        <v/>
      </c>
      <c r="Q33" s="19"/>
      <c r="R33" s="18"/>
      <c r="S33" s="18"/>
      <c r="T33" s="18"/>
      <c r="U33" s="78"/>
      <c r="V33" s="90" t="str">
        <f t="shared" si="7"/>
        <v/>
      </c>
      <c r="W33" s="32" t="str">
        <f t="shared" si="4"/>
        <v/>
      </c>
      <c r="X33" s="35"/>
      <c r="Y33" s="30" t="str">
        <f t="shared" si="8"/>
        <v/>
      </c>
    </row>
    <row r="34" spans="2:25" x14ac:dyDescent="0.2">
      <c r="B34" s="22"/>
      <c r="C34" s="23"/>
      <c r="D34" s="27"/>
      <c r="E34" s="19"/>
      <c r="F34" s="88"/>
      <c r="G34" s="18"/>
      <c r="H34" s="18"/>
      <c r="I34" s="78"/>
      <c r="J34" s="90" t="str">
        <f t="shared" si="5"/>
        <v/>
      </c>
      <c r="K34" s="19"/>
      <c r="L34" s="18"/>
      <c r="M34" s="18"/>
      <c r="N34" s="18"/>
      <c r="O34" s="78"/>
      <c r="P34" s="90" t="str">
        <f t="shared" si="6"/>
        <v/>
      </c>
      <c r="Q34" s="19"/>
      <c r="R34" s="18"/>
      <c r="S34" s="18"/>
      <c r="T34" s="18"/>
      <c r="U34" s="78"/>
      <c r="V34" s="90" t="str">
        <f t="shared" si="7"/>
        <v/>
      </c>
      <c r="W34" s="32" t="str">
        <f t="shared" si="4"/>
        <v/>
      </c>
      <c r="X34" s="35"/>
      <c r="Y34" s="30" t="str">
        <f t="shared" si="8"/>
        <v/>
      </c>
    </row>
    <row r="35" spans="2:25" x14ac:dyDescent="0.2">
      <c r="B35" s="22"/>
      <c r="C35" s="23"/>
      <c r="D35" s="27"/>
      <c r="E35" s="19"/>
      <c r="F35" s="88"/>
      <c r="G35" s="18"/>
      <c r="H35" s="18"/>
      <c r="I35" s="78"/>
      <c r="J35" s="90" t="str">
        <f t="shared" si="5"/>
        <v/>
      </c>
      <c r="K35" s="19"/>
      <c r="L35" s="18"/>
      <c r="M35" s="18"/>
      <c r="N35" s="18"/>
      <c r="O35" s="78"/>
      <c r="P35" s="90" t="str">
        <f t="shared" si="6"/>
        <v/>
      </c>
      <c r="Q35" s="19"/>
      <c r="R35" s="18"/>
      <c r="S35" s="18"/>
      <c r="T35" s="18"/>
      <c r="U35" s="78"/>
      <c r="V35" s="90" t="str">
        <f t="shared" si="7"/>
        <v/>
      </c>
      <c r="W35" s="32" t="str">
        <f t="shared" si="4"/>
        <v/>
      </c>
      <c r="X35" s="35"/>
      <c r="Y35" s="30" t="str">
        <f t="shared" si="8"/>
        <v/>
      </c>
    </row>
    <row r="36" spans="2:25" x14ac:dyDescent="0.2">
      <c r="B36" s="22"/>
      <c r="C36" s="23"/>
      <c r="D36" s="27"/>
      <c r="E36" s="19"/>
      <c r="F36" s="88"/>
      <c r="G36" s="18"/>
      <c r="H36" s="18"/>
      <c r="I36" s="78"/>
      <c r="J36" s="90" t="str">
        <f t="shared" si="5"/>
        <v/>
      </c>
      <c r="K36" s="19"/>
      <c r="L36" s="18"/>
      <c r="M36" s="18"/>
      <c r="N36" s="18"/>
      <c r="O36" s="78"/>
      <c r="P36" s="90" t="str">
        <f t="shared" si="6"/>
        <v/>
      </c>
      <c r="Q36" s="19"/>
      <c r="R36" s="18"/>
      <c r="S36" s="18"/>
      <c r="T36" s="18"/>
      <c r="U36" s="78"/>
      <c r="V36" s="90" t="str">
        <f t="shared" si="7"/>
        <v/>
      </c>
      <c r="W36" s="32" t="str">
        <f t="shared" si="4"/>
        <v/>
      </c>
      <c r="X36" s="35"/>
      <c r="Y36" s="30" t="str">
        <f t="shared" si="8"/>
        <v/>
      </c>
    </row>
    <row r="37" spans="2:25" x14ac:dyDescent="0.2">
      <c r="B37" s="22"/>
      <c r="C37" s="23"/>
      <c r="D37" s="27"/>
      <c r="E37" s="19"/>
      <c r="F37" s="88"/>
      <c r="G37" s="18"/>
      <c r="H37" s="18"/>
      <c r="I37" s="78"/>
      <c r="J37" s="90" t="str">
        <f t="shared" si="5"/>
        <v/>
      </c>
      <c r="K37" s="19"/>
      <c r="L37" s="18"/>
      <c r="M37" s="18"/>
      <c r="N37" s="18"/>
      <c r="O37" s="78"/>
      <c r="P37" s="90" t="str">
        <f t="shared" si="6"/>
        <v/>
      </c>
      <c r="Q37" s="19"/>
      <c r="R37" s="18"/>
      <c r="S37" s="18"/>
      <c r="T37" s="18"/>
      <c r="U37" s="78"/>
      <c r="V37" s="90" t="str">
        <f t="shared" si="7"/>
        <v/>
      </c>
      <c r="W37" s="32" t="str">
        <f t="shared" si="4"/>
        <v/>
      </c>
      <c r="X37" s="35"/>
      <c r="Y37" s="30" t="str">
        <f t="shared" si="8"/>
        <v/>
      </c>
    </row>
    <row r="38" spans="2:25" x14ac:dyDescent="0.2">
      <c r="B38" s="22"/>
      <c r="C38" s="23"/>
      <c r="D38" s="27"/>
      <c r="E38" s="19"/>
      <c r="F38" s="88"/>
      <c r="G38" s="18"/>
      <c r="H38" s="18"/>
      <c r="I38" s="78"/>
      <c r="J38" s="90" t="str">
        <f t="shared" si="5"/>
        <v/>
      </c>
      <c r="K38" s="19"/>
      <c r="L38" s="18"/>
      <c r="M38" s="18"/>
      <c r="N38" s="18"/>
      <c r="O38" s="78"/>
      <c r="P38" s="90" t="str">
        <f t="shared" si="6"/>
        <v/>
      </c>
      <c r="Q38" s="19"/>
      <c r="R38" s="18"/>
      <c r="S38" s="18"/>
      <c r="T38" s="18"/>
      <c r="U38" s="78"/>
      <c r="V38" s="90" t="str">
        <f t="shared" si="7"/>
        <v/>
      </c>
      <c r="W38" s="32" t="str">
        <f t="shared" si="4"/>
        <v/>
      </c>
      <c r="X38" s="35"/>
      <c r="Y38" s="30" t="str">
        <f t="shared" si="8"/>
        <v/>
      </c>
    </row>
    <row r="39" spans="2:25" x14ac:dyDescent="0.2">
      <c r="B39" s="22"/>
      <c r="C39" s="23"/>
      <c r="D39" s="27"/>
      <c r="E39" s="19"/>
      <c r="F39" s="88"/>
      <c r="G39" s="18"/>
      <c r="H39" s="18"/>
      <c r="I39" s="78"/>
      <c r="J39" s="90" t="str">
        <f t="shared" si="5"/>
        <v/>
      </c>
      <c r="K39" s="19"/>
      <c r="L39" s="18"/>
      <c r="M39" s="18"/>
      <c r="N39" s="18"/>
      <c r="O39" s="78"/>
      <c r="P39" s="90" t="str">
        <f t="shared" si="6"/>
        <v/>
      </c>
      <c r="Q39" s="19"/>
      <c r="R39" s="18"/>
      <c r="S39" s="18"/>
      <c r="T39" s="18"/>
      <c r="U39" s="78"/>
      <c r="V39" s="90" t="str">
        <f t="shared" si="7"/>
        <v/>
      </c>
      <c r="W39" s="32" t="str">
        <f t="shared" si="4"/>
        <v/>
      </c>
      <c r="X39" s="35"/>
      <c r="Y39" s="30" t="str">
        <f t="shared" si="8"/>
        <v/>
      </c>
    </row>
    <row r="40" spans="2:25" x14ac:dyDescent="0.2">
      <c r="B40" s="22"/>
      <c r="C40" s="23"/>
      <c r="D40" s="27"/>
      <c r="E40" s="19"/>
      <c r="F40" s="88"/>
      <c r="G40" s="18"/>
      <c r="H40" s="18"/>
      <c r="I40" s="78"/>
      <c r="J40" s="90" t="str">
        <f t="shared" si="5"/>
        <v/>
      </c>
      <c r="K40" s="19"/>
      <c r="L40" s="18"/>
      <c r="M40" s="18"/>
      <c r="N40" s="18"/>
      <c r="O40" s="78"/>
      <c r="P40" s="90" t="str">
        <f t="shared" si="6"/>
        <v/>
      </c>
      <c r="Q40" s="19"/>
      <c r="R40" s="18"/>
      <c r="S40" s="18"/>
      <c r="T40" s="18"/>
      <c r="U40" s="78"/>
      <c r="V40" s="90" t="str">
        <f t="shared" si="7"/>
        <v/>
      </c>
      <c r="W40" s="32" t="str">
        <f t="shared" si="4"/>
        <v/>
      </c>
      <c r="X40" s="35"/>
      <c r="Y40" s="30" t="str">
        <f t="shared" si="8"/>
        <v/>
      </c>
    </row>
    <row r="41" spans="2:25" x14ac:dyDescent="0.2">
      <c r="B41" s="22"/>
      <c r="C41" s="23"/>
      <c r="D41" s="27"/>
      <c r="E41" s="19"/>
      <c r="F41" s="88"/>
      <c r="G41" s="18"/>
      <c r="H41" s="18"/>
      <c r="I41" s="78"/>
      <c r="J41" s="90" t="str">
        <f t="shared" si="5"/>
        <v/>
      </c>
      <c r="K41" s="19"/>
      <c r="L41" s="18"/>
      <c r="M41" s="18"/>
      <c r="N41" s="18"/>
      <c r="O41" s="78"/>
      <c r="P41" s="90" t="str">
        <f t="shared" si="6"/>
        <v/>
      </c>
      <c r="Q41" s="19"/>
      <c r="R41" s="18"/>
      <c r="S41" s="18"/>
      <c r="T41" s="18"/>
      <c r="U41" s="78"/>
      <c r="V41" s="90" t="str">
        <f t="shared" si="7"/>
        <v/>
      </c>
      <c r="W41" s="32" t="str">
        <f t="shared" si="4"/>
        <v/>
      </c>
      <c r="X41" s="35"/>
      <c r="Y41" s="30" t="str">
        <f t="shared" si="8"/>
        <v/>
      </c>
    </row>
    <row r="42" spans="2:25" x14ac:dyDescent="0.2">
      <c r="B42" s="22"/>
      <c r="C42" s="23"/>
      <c r="D42" s="27"/>
      <c r="E42" s="19"/>
      <c r="F42" s="88"/>
      <c r="G42" s="18"/>
      <c r="H42" s="18"/>
      <c r="I42" s="78"/>
      <c r="J42" s="90" t="str">
        <f t="shared" si="5"/>
        <v/>
      </c>
      <c r="K42" s="19"/>
      <c r="L42" s="18"/>
      <c r="M42" s="18"/>
      <c r="N42" s="18"/>
      <c r="O42" s="78"/>
      <c r="P42" s="90" t="str">
        <f t="shared" si="6"/>
        <v/>
      </c>
      <c r="Q42" s="19"/>
      <c r="R42" s="18"/>
      <c r="S42" s="18"/>
      <c r="T42" s="18"/>
      <c r="U42" s="78"/>
      <c r="V42" s="90" t="str">
        <f t="shared" si="7"/>
        <v/>
      </c>
      <c r="W42" s="32" t="str">
        <f t="shared" si="4"/>
        <v/>
      </c>
      <c r="X42" s="35"/>
      <c r="Y42" s="30" t="str">
        <f t="shared" si="8"/>
        <v/>
      </c>
    </row>
    <row r="43" spans="2:25" x14ac:dyDescent="0.2">
      <c r="B43" s="22"/>
      <c r="C43" s="23"/>
      <c r="D43" s="27"/>
      <c r="E43" s="19"/>
      <c r="F43" s="88"/>
      <c r="G43" s="18"/>
      <c r="H43" s="18"/>
      <c r="I43" s="78"/>
      <c r="J43" s="90" t="str">
        <f t="shared" si="5"/>
        <v/>
      </c>
      <c r="K43" s="19"/>
      <c r="L43" s="18"/>
      <c r="M43" s="18"/>
      <c r="N43" s="18"/>
      <c r="O43" s="78"/>
      <c r="P43" s="90" t="str">
        <f t="shared" si="6"/>
        <v/>
      </c>
      <c r="Q43" s="19"/>
      <c r="R43" s="18"/>
      <c r="S43" s="18"/>
      <c r="T43" s="18"/>
      <c r="U43" s="78"/>
      <c r="V43" s="90" t="str">
        <f t="shared" si="7"/>
        <v/>
      </c>
      <c r="W43" s="32" t="str">
        <f t="shared" si="4"/>
        <v/>
      </c>
      <c r="X43" s="35"/>
      <c r="Y43" s="30" t="str">
        <f t="shared" si="8"/>
        <v/>
      </c>
    </row>
    <row r="44" spans="2:25" x14ac:dyDescent="0.2">
      <c r="B44" s="22"/>
      <c r="C44" s="23"/>
      <c r="D44" s="27"/>
      <c r="E44" s="19"/>
      <c r="F44" s="88"/>
      <c r="G44" s="18"/>
      <c r="H44" s="18"/>
      <c r="I44" s="78"/>
      <c r="J44" s="90" t="str">
        <f t="shared" si="5"/>
        <v/>
      </c>
      <c r="K44" s="19"/>
      <c r="L44" s="18"/>
      <c r="M44" s="18"/>
      <c r="N44" s="18"/>
      <c r="O44" s="78"/>
      <c r="P44" s="90" t="str">
        <f t="shared" si="6"/>
        <v/>
      </c>
      <c r="Q44" s="19"/>
      <c r="R44" s="18"/>
      <c r="S44" s="18"/>
      <c r="T44" s="18"/>
      <c r="U44" s="78"/>
      <c r="V44" s="90" t="str">
        <f t="shared" si="7"/>
        <v/>
      </c>
      <c r="W44" s="32" t="str">
        <f t="shared" si="4"/>
        <v/>
      </c>
      <c r="X44" s="35"/>
      <c r="Y44" s="30" t="str">
        <f t="shared" si="8"/>
        <v/>
      </c>
    </row>
    <row r="45" spans="2:25" x14ac:dyDescent="0.2">
      <c r="B45" s="22"/>
      <c r="C45" s="23"/>
      <c r="D45" s="27"/>
      <c r="E45" s="19"/>
      <c r="F45" s="88"/>
      <c r="G45" s="18"/>
      <c r="H45" s="18"/>
      <c r="I45" s="78"/>
      <c r="J45" s="90" t="str">
        <f t="shared" si="5"/>
        <v/>
      </c>
      <c r="K45" s="19"/>
      <c r="L45" s="18"/>
      <c r="M45" s="18"/>
      <c r="N45" s="18"/>
      <c r="O45" s="78"/>
      <c r="P45" s="90" t="str">
        <f t="shared" si="6"/>
        <v/>
      </c>
      <c r="Q45" s="19"/>
      <c r="R45" s="18"/>
      <c r="S45" s="18"/>
      <c r="T45" s="18"/>
      <c r="U45" s="78"/>
      <c r="V45" s="90" t="str">
        <f t="shared" si="7"/>
        <v/>
      </c>
      <c r="W45" s="32" t="str">
        <f t="shared" si="4"/>
        <v/>
      </c>
      <c r="X45" s="35"/>
      <c r="Y45" s="30" t="str">
        <f t="shared" si="8"/>
        <v/>
      </c>
    </row>
    <row r="46" spans="2:25" x14ac:dyDescent="0.2">
      <c r="B46" s="22"/>
      <c r="C46" s="23"/>
      <c r="D46" s="27"/>
      <c r="E46" s="19"/>
      <c r="F46" s="88"/>
      <c r="G46" s="18"/>
      <c r="H46" s="18"/>
      <c r="I46" s="78"/>
      <c r="J46" s="90" t="str">
        <f t="shared" si="5"/>
        <v/>
      </c>
      <c r="K46" s="19"/>
      <c r="L46" s="18"/>
      <c r="M46" s="18"/>
      <c r="N46" s="18"/>
      <c r="O46" s="78"/>
      <c r="P46" s="90" t="str">
        <f t="shared" si="6"/>
        <v/>
      </c>
      <c r="Q46" s="19"/>
      <c r="R46" s="18"/>
      <c r="S46" s="18"/>
      <c r="T46" s="18"/>
      <c r="U46" s="78"/>
      <c r="V46" s="90" t="str">
        <f t="shared" si="7"/>
        <v/>
      </c>
      <c r="W46" s="32" t="str">
        <f t="shared" si="4"/>
        <v/>
      </c>
      <c r="X46" s="35"/>
      <c r="Y46" s="30" t="str">
        <f t="shared" si="8"/>
        <v/>
      </c>
    </row>
    <row r="47" spans="2:25" x14ac:dyDescent="0.2">
      <c r="B47" s="22"/>
      <c r="C47" s="23"/>
      <c r="D47" s="27"/>
      <c r="E47" s="19"/>
      <c r="F47" s="88"/>
      <c r="G47" s="18"/>
      <c r="H47" s="18"/>
      <c r="I47" s="78"/>
      <c r="J47" s="90" t="str">
        <f t="shared" si="5"/>
        <v/>
      </c>
      <c r="K47" s="19"/>
      <c r="L47" s="18"/>
      <c r="M47" s="18"/>
      <c r="N47" s="18"/>
      <c r="O47" s="78"/>
      <c r="P47" s="90" t="str">
        <f t="shared" si="6"/>
        <v/>
      </c>
      <c r="Q47" s="19"/>
      <c r="R47" s="18"/>
      <c r="S47" s="18"/>
      <c r="T47" s="18"/>
      <c r="U47" s="78"/>
      <c r="V47" s="90" t="str">
        <f t="shared" si="7"/>
        <v/>
      </c>
      <c r="W47" s="32" t="str">
        <f t="shared" si="4"/>
        <v/>
      </c>
      <c r="X47" s="35"/>
      <c r="Y47" s="30" t="str">
        <f t="shared" si="8"/>
        <v/>
      </c>
    </row>
    <row r="48" spans="2:25" x14ac:dyDescent="0.2">
      <c r="B48" s="22"/>
      <c r="C48" s="23"/>
      <c r="D48" s="27"/>
      <c r="E48" s="19"/>
      <c r="F48" s="88"/>
      <c r="G48" s="18"/>
      <c r="H48" s="18"/>
      <c r="I48" s="78"/>
      <c r="J48" s="90" t="str">
        <f t="shared" si="5"/>
        <v/>
      </c>
      <c r="K48" s="19"/>
      <c r="L48" s="18"/>
      <c r="M48" s="18"/>
      <c r="N48" s="18"/>
      <c r="O48" s="78"/>
      <c r="P48" s="90" t="str">
        <f t="shared" si="6"/>
        <v/>
      </c>
      <c r="Q48" s="19"/>
      <c r="R48" s="18"/>
      <c r="S48" s="18"/>
      <c r="T48" s="18"/>
      <c r="U48" s="78"/>
      <c r="V48" s="90" t="str">
        <f t="shared" si="7"/>
        <v/>
      </c>
      <c r="W48" s="32" t="str">
        <f t="shared" si="4"/>
        <v/>
      </c>
      <c r="X48" s="35"/>
      <c r="Y48" s="30" t="str">
        <f t="shared" si="8"/>
        <v/>
      </c>
    </row>
    <row r="49" spans="2:25" x14ac:dyDescent="0.2">
      <c r="B49" s="22"/>
      <c r="C49" s="23"/>
      <c r="D49" s="27"/>
      <c r="E49" s="19"/>
      <c r="F49" s="88"/>
      <c r="G49" s="18"/>
      <c r="H49" s="18"/>
      <c r="I49" s="78"/>
      <c r="J49" s="90" t="str">
        <f t="shared" si="5"/>
        <v/>
      </c>
      <c r="K49" s="19"/>
      <c r="L49" s="18"/>
      <c r="M49" s="18"/>
      <c r="N49" s="18"/>
      <c r="O49" s="78"/>
      <c r="P49" s="90" t="str">
        <f t="shared" si="6"/>
        <v/>
      </c>
      <c r="Q49" s="19"/>
      <c r="R49" s="18"/>
      <c r="S49" s="18"/>
      <c r="T49" s="18"/>
      <c r="U49" s="78"/>
      <c r="V49" s="90" t="str">
        <f t="shared" si="7"/>
        <v/>
      </c>
      <c r="W49" s="32" t="str">
        <f t="shared" si="4"/>
        <v/>
      </c>
      <c r="X49" s="35"/>
      <c r="Y49" s="30" t="str">
        <f t="shared" si="8"/>
        <v/>
      </c>
    </row>
    <row r="50" spans="2:25" x14ac:dyDescent="0.2">
      <c r="B50" s="22"/>
      <c r="C50" s="23"/>
      <c r="D50" s="27"/>
      <c r="E50" s="19"/>
      <c r="F50" s="88"/>
      <c r="G50" s="18"/>
      <c r="H50" s="18"/>
      <c r="I50" s="78"/>
      <c r="J50" s="90" t="str">
        <f t="shared" si="5"/>
        <v/>
      </c>
      <c r="K50" s="19"/>
      <c r="L50" s="18"/>
      <c r="M50" s="18"/>
      <c r="N50" s="18"/>
      <c r="O50" s="78"/>
      <c r="P50" s="90" t="str">
        <f t="shared" si="6"/>
        <v/>
      </c>
      <c r="Q50" s="19"/>
      <c r="R50" s="18"/>
      <c r="S50" s="18"/>
      <c r="T50" s="18"/>
      <c r="U50" s="78"/>
      <c r="V50" s="90" t="str">
        <f t="shared" si="7"/>
        <v/>
      </c>
      <c r="W50" s="32" t="str">
        <f t="shared" si="4"/>
        <v/>
      </c>
      <c r="X50" s="35"/>
      <c r="Y50" s="30" t="str">
        <f t="shared" si="8"/>
        <v/>
      </c>
    </row>
    <row r="51" spans="2:25" ht="17" thickBot="1" x14ac:dyDescent="0.25">
      <c r="B51" s="24"/>
      <c r="C51" s="25"/>
      <c r="D51" s="28"/>
      <c r="E51" s="75"/>
      <c r="F51" s="92"/>
      <c r="G51" s="93"/>
      <c r="H51" s="93"/>
      <c r="I51" s="94"/>
      <c r="J51" s="136" t="str">
        <f t="shared" si="5"/>
        <v/>
      </c>
      <c r="K51" s="75"/>
      <c r="L51" s="76"/>
      <c r="M51" s="76"/>
      <c r="N51" s="76"/>
      <c r="O51" s="79"/>
      <c r="P51" s="91" t="str">
        <f t="shared" si="6"/>
        <v/>
      </c>
      <c r="Q51" s="75"/>
      <c r="R51" s="76"/>
      <c r="S51" s="76"/>
      <c r="T51" s="76"/>
      <c r="U51" s="79"/>
      <c r="V51" s="91" t="str">
        <f t="shared" si="7"/>
        <v/>
      </c>
      <c r="W51" s="33" t="str">
        <f t="shared" si="4"/>
        <v/>
      </c>
      <c r="X51" s="36"/>
      <c r="Y51" s="81" t="str">
        <f t="shared" si="8"/>
        <v/>
      </c>
    </row>
    <row r="52" spans="2:25" ht="17" thickBot="1" x14ac:dyDescent="0.25">
      <c r="E52" s="5" t="s">
        <v>416</v>
      </c>
      <c r="F52" s="95">
        <f>IFERROR(AVERAGE(F12:F51),"")</f>
        <v>5</v>
      </c>
      <c r="G52" s="96">
        <f t="shared" ref="G52:I52" si="9">IFERROR(AVERAGE(G12:G51),"")</f>
        <v>3.0833333333333335</v>
      </c>
      <c r="H52" s="96">
        <f t="shared" si="9"/>
        <v>2.6666666666666665</v>
      </c>
      <c r="I52" s="109">
        <f t="shared" si="9"/>
        <v>2.5833333333333335</v>
      </c>
      <c r="J52" s="137">
        <f>IFERROR(AVERAGE(J12:J51),"")</f>
        <v>13.333333333333334</v>
      </c>
      <c r="K52" s="5" t="s">
        <v>416</v>
      </c>
      <c r="L52" s="95">
        <f>IFERROR(AVERAGE(L12:L51),"")</f>
        <v>4</v>
      </c>
      <c r="M52" s="95">
        <f t="shared" ref="M52" si="10">IFERROR(AVERAGE(M12:M51),"")</f>
        <v>3.5</v>
      </c>
      <c r="N52" s="96">
        <f t="shared" ref="N52" si="11">IFERROR(AVERAGE(N12:N51),"")</f>
        <v>2.875</v>
      </c>
      <c r="O52" s="48">
        <f t="shared" ref="O52" si="12">IFERROR(AVERAGE(O12:O51),"")</f>
        <v>2</v>
      </c>
      <c r="P52" s="125">
        <f>IFERROR(AVERAGE(P12:P51),"")</f>
        <v>12.375</v>
      </c>
      <c r="Q52" s="5" t="s">
        <v>415</v>
      </c>
      <c r="R52" s="95">
        <f>IFERROR(AVERAGE(R12:R51),"")</f>
        <v>4</v>
      </c>
      <c r="S52" s="95">
        <f t="shared" ref="S52" si="13">IFERROR(AVERAGE(S12:S51),"")</f>
        <v>3.6666666666666665</v>
      </c>
      <c r="T52" s="96">
        <f t="shared" ref="T52" si="14">IFERROR(AVERAGE(T12:T51),"")</f>
        <v>2.8333333333333335</v>
      </c>
      <c r="U52" s="48">
        <f t="shared" ref="U52" si="15">IFERROR(AVERAGE(U12:U51),"")</f>
        <v>2.6666666666666665</v>
      </c>
      <c r="V52" s="126">
        <f>IFERROR(AVERAGE(V12:V51),"")</f>
        <v>13.166666666666666</v>
      </c>
      <c r="Y52" s="127">
        <f>IFERROR(AVERAGE(Y12:Y51),"")</f>
        <v>13.291666666666666</v>
      </c>
    </row>
    <row r="53" spans="2:25" x14ac:dyDescent="0.2">
      <c r="I53" s="110" t="s">
        <v>434</v>
      </c>
      <c r="J53" s="113">
        <f>IFERROR(AVERAGEIF($D$12:$D$51,"féminin",J12:J51),"")</f>
        <v>13.125</v>
      </c>
      <c r="O53" s="110" t="s">
        <v>434</v>
      </c>
      <c r="P53" s="113">
        <f>IFERROR(AVERAGEIF($D$12:$D$51,"féminin",P12:P51),"")</f>
        <v>11.25</v>
      </c>
      <c r="U53" s="110" t="s">
        <v>434</v>
      </c>
      <c r="V53" s="113">
        <f>IFERROR(AVERAGEIF($D$12:$D$51,"féminin",V12:V51),"")</f>
        <v>12.25</v>
      </c>
      <c r="X53" s="110" t="s">
        <v>434</v>
      </c>
      <c r="Y53" s="113">
        <f>IFERROR(AVERAGEIF($D$12:$D$51,"féminin",Y12:Y51),"")</f>
        <v>12.958333333333332</v>
      </c>
    </row>
    <row r="54" spans="2:25" x14ac:dyDescent="0.2">
      <c r="I54" s="111" t="s">
        <v>435</v>
      </c>
      <c r="J54" s="124">
        <f>IFERROR(AVERAGEIF($D$12:$D$51,"masculin",J12:J51),"")</f>
        <v>13.75</v>
      </c>
      <c r="O54" s="111" t="s">
        <v>435</v>
      </c>
      <c r="P54" s="124">
        <f>IFERROR(AVERAGEIF($D$12:$D$51,"masculin",P12:P51),"")</f>
        <v>13.5</v>
      </c>
      <c r="U54" s="111" t="s">
        <v>435</v>
      </c>
      <c r="V54" s="124">
        <f>IFERROR(AVERAGEIF($D$12:$D$51,"masculin",V12:V51),"")</f>
        <v>13.625</v>
      </c>
      <c r="X54" s="111" t="s">
        <v>435</v>
      </c>
      <c r="Y54" s="124">
        <f>IFERROR(AVERAGEIF($D$12:$D$51,"masculin",Y12:Y51),"")</f>
        <v>13.625</v>
      </c>
    </row>
    <row r="55" spans="2:25" ht="17" thickBot="1" x14ac:dyDescent="0.25">
      <c r="I55" s="112" t="s">
        <v>436</v>
      </c>
      <c r="J55" s="114">
        <f>IFERROR(J54-J53, "")</f>
        <v>0.625</v>
      </c>
      <c r="O55" s="112" t="s">
        <v>436</v>
      </c>
      <c r="P55" s="114">
        <f>IFERROR(P54-P53, "")</f>
        <v>2.25</v>
      </c>
      <c r="U55" s="112" t="s">
        <v>436</v>
      </c>
      <c r="V55" s="114">
        <f>IFERROR(V54-V53, "")</f>
        <v>1.375</v>
      </c>
      <c r="X55" s="112" t="s">
        <v>436</v>
      </c>
      <c r="Y55" s="114">
        <f>IFERROR(Y54-Y53, "")</f>
        <v>0.66666666666666785</v>
      </c>
    </row>
  </sheetData>
  <sheetProtection password="E97C" sheet="1" objects="1" scenarios="1"/>
  <mergeCells count="13">
    <mergeCell ref="W10:W11"/>
    <mergeCell ref="X10:X11"/>
    <mergeCell ref="R10:V10"/>
    <mergeCell ref="Y10:Y11"/>
    <mergeCell ref="B4:D4"/>
    <mergeCell ref="B5:D5"/>
    <mergeCell ref="D10:D11"/>
    <mergeCell ref="B10:B11"/>
    <mergeCell ref="C10:C11"/>
    <mergeCell ref="L10:P10"/>
    <mergeCell ref="F10:J10"/>
    <mergeCell ref="Q7:Y8"/>
    <mergeCell ref="K7:L8"/>
  </mergeCells>
  <phoneticPr fontId="3" type="noConversion"/>
  <conditionalFormatting sqref="E12:E51 H12:H51">
    <cfRule type="expression" dxfId="223" priority="23">
      <formula>$H12&gt;Max_1</formula>
    </cfRule>
  </conditionalFormatting>
  <conditionalFormatting sqref="E12:E51 I12:I51">
    <cfRule type="expression" dxfId="222" priority="22">
      <formula>$I12&gt;Max_2</formula>
    </cfRule>
  </conditionalFormatting>
  <conditionalFormatting sqref="F12:I51">
    <cfRule type="expression" dxfId="221" priority="7">
      <formula>AND($J12="4 AFLP ?",  ISBLANK(F12))</formula>
    </cfRule>
    <cfRule type="expression" dxfId="220" priority="6">
      <formula>AND(OR($J12="AB",$J12="DI",$J12="FM"),NOT(ISBLANK(F12)))</formula>
    </cfRule>
  </conditionalFormatting>
  <conditionalFormatting sqref="J12:J51 P12:P51 V12:V51 Y12:Y51">
    <cfRule type="expression" dxfId="219" priority="13">
      <formula>OR(J12="DI",J12="FM")</formula>
    </cfRule>
    <cfRule type="containsText" dxfId="218" priority="12" operator="containsText" text="AB">
      <formula>NOT(ISERROR(SEARCH("AB",J12)))</formula>
    </cfRule>
  </conditionalFormatting>
  <conditionalFormatting sqref="J12:J51 P12:P51 V12:V51">
    <cfRule type="containsText" dxfId="217" priority="2" operator="containsText" text="AFLP">
      <formula>NOT(ISERROR(SEARCH("AFLP",J12)))</formula>
    </cfRule>
  </conditionalFormatting>
  <conditionalFormatting sqref="J55 P55 V55 Y55">
    <cfRule type="expression" dxfId="216" priority="30" stopIfTrue="1">
      <formula>AND(J55&lt;&gt;"",OR(J55&lt;-1,J55&gt;1))</formula>
    </cfRule>
  </conditionalFormatting>
  <conditionalFormatting sqref="K12:K51 N12:N51">
    <cfRule type="expression" dxfId="215" priority="21">
      <formula>$N12&gt;Max_1b</formula>
    </cfRule>
  </conditionalFormatting>
  <conditionalFormatting sqref="K12:K51 O12:O51">
    <cfRule type="expression" dxfId="214" priority="20">
      <formula>$O12&gt;Max_2b</formula>
    </cfRule>
  </conditionalFormatting>
  <conditionalFormatting sqref="L12:O51">
    <cfRule type="expression" dxfId="213" priority="8">
      <formula>AND(OR($P12="AB",$P12="DI",$IP2="FM"),NOT(ISBLANK(L12)))</formula>
    </cfRule>
    <cfRule type="expression" dxfId="212" priority="4">
      <formula>AND($P12="4 AFLP ?",  ISBLANK(L12))</formula>
    </cfRule>
  </conditionalFormatting>
  <conditionalFormatting sqref="Q12:Q51 T12:T51">
    <cfRule type="expression" dxfId="211" priority="17">
      <formula>$T12&gt;Max_1C</formula>
    </cfRule>
  </conditionalFormatting>
  <conditionalFormatting sqref="Q12:Q51 U12:U51">
    <cfRule type="expression" dxfId="210" priority="16">
      <formula>$U12&gt;Max_2C</formula>
    </cfRule>
  </conditionalFormatting>
  <conditionalFormatting sqref="R12:U51">
    <cfRule type="expression" dxfId="209" priority="3">
      <formula>AND($V12="4 AFLP ?",  ISBLANK(R12))</formula>
    </cfRule>
    <cfRule type="expression" dxfId="208" priority="11">
      <formula>AND(OR($V12="AB",$V12="DI",$V12="FM"),NOT(ISBLANK(R12)))</formula>
    </cfRule>
  </conditionalFormatting>
  <conditionalFormatting sqref="W12:W51">
    <cfRule type="expression" dxfId="207" priority="76">
      <formula>SUM(LEFT($W12,1),RIGHT($W12,1))&lt;2</formula>
    </cfRule>
    <cfRule type="expression" dxfId="206" priority="72">
      <formula>SUM(LEFT($W12,1),RIGHT($W12,1))=3</formula>
    </cfRule>
    <cfRule type="expression" dxfId="205" priority="75" stopIfTrue="1">
      <formula>SUM(LEFT($W12,1),RIGHT($W12,1))=2</formula>
    </cfRule>
  </conditionalFormatting>
  <conditionalFormatting sqref="X12:X51">
    <cfRule type="expression" dxfId="204" priority="10">
      <formula xml:space="preserve"> OR(   AND(SUM(LEFT($W12,1),RIGHT($W12,1))&lt;&gt;2,$X12&lt;&gt;""),   AND(SUM(LEFT($W12,1),RIGHT($W12,1))=2,$X12="")  )</formula>
    </cfRule>
    <cfRule type="expression" dxfId="203" priority="71">
      <formula>SUM(LEFT($W12,1),RIGHT($W12,1))=2</formula>
    </cfRule>
  </conditionalFormatting>
  <conditionalFormatting sqref="Y12:Y51">
    <cfRule type="expression" dxfId="202" priority="1">
      <formula>OR(Y12="ERREUR",Y12="Choix pour 1 Note")</formula>
    </cfRule>
  </conditionalFormatting>
  <dataValidations count="12">
    <dataValidation type="list" allowBlank="1" showInputMessage="1" showErrorMessage="1" sqref="Q12:Q51 E12:E51 K12:K51" xr:uid="{00000000-0002-0000-0200-000000000000}">
      <formula1>Répartition</formula1>
    </dataValidation>
    <dataValidation type="list" allowBlank="1" showInputMessage="1" showErrorMessage="1" sqref="D12:D51" xr:uid="{00000000-0002-0000-0200-000001000000}">
      <formula1>Sexe</formula1>
    </dataValidation>
    <dataValidation type="list" allowBlank="1" showInputMessage="1" showErrorMessage="1" sqref="X12:X51" xr:uid="{00000000-0002-0000-0200-000002000000}">
      <formula1>IF( SUM(LEFT($W12,1),RIGHT($W12,1))=2,Choix_1Note,"")</formula1>
    </dataValidation>
    <dataValidation type="list" allowBlank="1" showInputMessage="1" showErrorMessage="1" sqref="H11:I11 T11:U11 N11:O11" xr:uid="{00000000-0002-0000-0200-000003000000}">
      <formula1>AFLP</formula1>
    </dataValidation>
    <dataValidation type="decimal" allowBlank="1" showInputMessage="1" showErrorMessage="1" sqref="F12:F51 R12:R51 L12:L51" xr:uid="{00000000-0002-0000-0200-000004000000}">
      <formula1>0</formula1>
      <formula2>7</formula2>
    </dataValidation>
    <dataValidation type="decimal" allowBlank="1" showInputMessage="1" showErrorMessage="1" sqref="S12:S51 M12:M51 G12:G51" xr:uid="{00000000-0002-0000-0200-000005000000}">
      <formula1>0</formula1>
      <formula2>5</formula2>
    </dataValidation>
    <dataValidation type="list" showInputMessage="1" showErrorMessage="1" sqref="H12:H51" xr:uid="{00000000-0002-0000-0200-000006000000}">
      <formula1>CHOOSE(Max_1/2,Répartition_2_6,Répartition_4_4,Répartition_6_2)</formula1>
    </dataValidation>
    <dataValidation type="list" showInputMessage="1" showErrorMessage="1" sqref="I12:I51" xr:uid="{00000000-0002-0000-0200-000007000000}">
      <formula1>CHOOSE(Max_2/2,Répartition_2_6,Répartition_4_4,Répartition_6_2)</formula1>
    </dataValidation>
    <dataValidation type="list" showInputMessage="1" showErrorMessage="1" sqref="N12:N51" xr:uid="{00000000-0002-0000-0200-000008000000}">
      <formula1>CHOOSE(Max_1b/2,Répartition_2_6,Répartition_4_4,Répartition_6_2)</formula1>
    </dataValidation>
    <dataValidation type="list" showInputMessage="1" showErrorMessage="1" sqref="O12:O51" xr:uid="{00000000-0002-0000-0200-000009000000}">
      <formula1>CHOOSE(Max_2b/2,Répartition_2_6,Répartition_4_4,Répartition_6_2)</formula1>
    </dataValidation>
    <dataValidation type="list" showInputMessage="1" showErrorMessage="1" sqref="T12:T51" xr:uid="{00000000-0002-0000-0200-00000A000000}">
      <formula1>CHOOSE(Max_1C/2,Répartition_2_6,Répartition_4_4,Répartition_6_2)</formula1>
    </dataValidation>
    <dataValidation type="list" allowBlank="1" showInputMessage="1" showErrorMessage="1" sqref="U12:U51" xr:uid="{00000000-0002-0000-0200-00000B000000}">
      <formula1>CHOOSE(Max_2C/2,Répartition_2_6,Répartition_4_4,Répartition_6_2)</formula1>
    </dataValidation>
  </dataValidations>
  <hyperlinks>
    <hyperlink ref="K7:L8" location="Accueil!A1" display="Retour Accueil" xr:uid="{00000000-0004-0000-0200-000000000000}"/>
  </hyperlink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B3:Y55"/>
  <sheetViews>
    <sheetView showGridLines="0" showRowColHeaders="0" zoomScaleNormal="100" workbookViewId="0">
      <pane xSplit="4" ySplit="11" topLeftCell="E12" activePane="bottomRight" state="frozen"/>
      <selection activeCell="Q9" sqref="Q9"/>
      <selection pane="topRight" activeCell="Q9" sqref="Q9"/>
      <selection pane="bottomLeft" activeCell="Q9" sqref="Q9"/>
      <selection pane="bottomRight" activeCell="C12" sqref="C12"/>
    </sheetView>
  </sheetViews>
  <sheetFormatPr baseColWidth="10" defaultRowHeight="16" x14ac:dyDescent="0.2"/>
  <cols>
    <col min="1" max="1" width="3.1640625" customWidth="1"/>
    <col min="2" max="2" width="28" customWidth="1"/>
    <col min="3" max="3" width="20.5" customWidth="1"/>
    <col min="4" max="4" width="11.5" customWidth="1"/>
    <col min="5" max="8" width="15.83203125" customWidth="1"/>
    <col min="9" max="9" width="17.33203125" customWidth="1"/>
    <col min="10" max="10" width="10.1640625" bestFit="1" customWidth="1"/>
    <col min="11" max="11" width="18.5" customWidth="1"/>
    <col min="12" max="13" width="12" bestFit="1" customWidth="1"/>
    <col min="15" max="15" width="14.5" customWidth="1"/>
    <col min="17" max="17" width="16.83203125" customWidth="1"/>
    <col min="18" max="19" width="12.83203125" customWidth="1"/>
    <col min="20" max="20" width="14" customWidth="1"/>
    <col min="21" max="21" width="15.83203125" customWidth="1"/>
    <col min="22" max="22" width="12.33203125" customWidth="1"/>
    <col min="24" max="24" width="25.6640625" customWidth="1"/>
    <col min="25" max="25" width="21.1640625" bestFit="1" customWidth="1"/>
  </cols>
  <sheetData>
    <row r="3" spans="2:25" ht="17" thickBot="1" x14ac:dyDescent="0.25"/>
    <row r="4" spans="2:25" x14ac:dyDescent="0.2">
      <c r="B4" s="181" t="s">
        <v>10</v>
      </c>
      <c r="C4" s="182"/>
      <c r="D4" s="183"/>
      <c r="E4" s="82"/>
      <c r="F4" s="82" t="s">
        <v>438</v>
      </c>
      <c r="H4" s="82"/>
    </row>
    <row r="5" spans="2:25" ht="21" customHeight="1" thickBot="1" x14ac:dyDescent="0.25">
      <c r="B5" s="184" t="str">
        <f>IF(ISBLANK(Accueil!F7),"",Accueil!F7)</f>
        <v/>
      </c>
      <c r="C5" s="185"/>
      <c r="D5" s="186"/>
    </row>
    <row r="6" spans="2:25" ht="17" thickBot="1" x14ac:dyDescent="0.25"/>
    <row r="7" spans="2:25" x14ac:dyDescent="0.2">
      <c r="B7" s="9" t="s">
        <v>401</v>
      </c>
      <c r="C7" s="10" t="s">
        <v>9</v>
      </c>
      <c r="D7" s="6" t="s">
        <v>99</v>
      </c>
      <c r="E7" s="6" t="s">
        <v>11</v>
      </c>
      <c r="F7" s="6" t="s">
        <v>99</v>
      </c>
      <c r="G7" s="6" t="s">
        <v>12</v>
      </c>
      <c r="H7" s="6" t="s">
        <v>99</v>
      </c>
      <c r="I7" s="8" t="s">
        <v>110</v>
      </c>
      <c r="K7" s="156" t="s">
        <v>433</v>
      </c>
      <c r="L7" s="157"/>
      <c r="Q7" s="199" t="s">
        <v>420</v>
      </c>
      <c r="R7" s="200"/>
      <c r="S7" s="200"/>
      <c r="T7" s="200"/>
      <c r="U7" s="200"/>
      <c r="V7" s="200"/>
      <c r="W7" s="200"/>
      <c r="X7" s="200"/>
      <c r="Y7" s="201"/>
    </row>
    <row r="8" spans="2:25" ht="24" customHeight="1" thickBot="1" x14ac:dyDescent="0.25">
      <c r="B8" s="11">
        <f>IF(ISBLANK(Accueil!B17),"",Accueil!B17)</f>
        <v>2</v>
      </c>
      <c r="C8" s="12" t="str">
        <f>IF(ISBLANK(Accueil!C17),"",Accueil!C17)</f>
        <v/>
      </c>
      <c r="D8" s="13" t="str">
        <f>IF(ISBLANK(Accueil!D17),"",Accueil!D17)</f>
        <v/>
      </c>
      <c r="E8" s="13" t="str">
        <f>IF(ISBLANK(Accueil!E17),"",Accueil!E17)</f>
        <v/>
      </c>
      <c r="F8" s="13" t="str">
        <f>IF(ISBLANK(Accueil!F17),"",Accueil!F17)</f>
        <v/>
      </c>
      <c r="G8" s="13" t="str">
        <f>IF(ISBLANK(Accueil!G17),"",Accueil!G17)</f>
        <v/>
      </c>
      <c r="H8" s="13" t="str">
        <f>IF(ISBLANK(Accueil!H17),"",Accueil!H17)</f>
        <v/>
      </c>
      <c r="I8" s="14" t="str">
        <f>IF(ISBLANK(Accueil!I17),"",Accueil!I17)</f>
        <v/>
      </c>
      <c r="K8" s="158"/>
      <c r="L8" s="159"/>
      <c r="Q8" s="202"/>
      <c r="R8" s="203"/>
      <c r="S8" s="203"/>
      <c r="T8" s="203"/>
      <c r="U8" s="203"/>
      <c r="V8" s="203"/>
      <c r="W8" s="203"/>
      <c r="X8" s="203"/>
      <c r="Y8" s="204"/>
    </row>
    <row r="9" spans="2:25" ht="11" customHeight="1" thickBot="1" x14ac:dyDescent="0.25"/>
    <row r="10" spans="2:25" ht="47.5" customHeight="1" thickBot="1" x14ac:dyDescent="0.25">
      <c r="B10" s="189" t="s">
        <v>95</v>
      </c>
      <c r="C10" s="191" t="s">
        <v>96</v>
      </c>
      <c r="D10" s="187" t="s">
        <v>121</v>
      </c>
      <c r="E10" s="43" t="s">
        <v>407</v>
      </c>
      <c r="F10" s="196" t="str">
        <f>E8</f>
        <v/>
      </c>
      <c r="G10" s="197"/>
      <c r="H10" s="197"/>
      <c r="I10" s="197"/>
      <c r="J10" s="198"/>
      <c r="K10" s="44" t="s">
        <v>407</v>
      </c>
      <c r="L10" s="193" t="str">
        <f>G8</f>
        <v/>
      </c>
      <c r="M10" s="194"/>
      <c r="N10" s="194"/>
      <c r="O10" s="194"/>
      <c r="P10" s="195"/>
      <c r="Q10" s="45" t="s">
        <v>407</v>
      </c>
      <c r="R10" s="177" t="str">
        <f>I8</f>
        <v/>
      </c>
      <c r="S10" s="178"/>
      <c r="T10" s="178"/>
      <c r="U10" s="178"/>
      <c r="V10" s="178"/>
      <c r="W10" s="173" t="s">
        <v>460</v>
      </c>
      <c r="X10" s="175" t="s">
        <v>418</v>
      </c>
      <c r="Y10" s="179" t="s">
        <v>124</v>
      </c>
    </row>
    <row r="11" spans="2:25" ht="17" thickBot="1" x14ac:dyDescent="0.25">
      <c r="B11" s="190"/>
      <c r="C11" s="192"/>
      <c r="D11" s="188"/>
      <c r="E11" s="85" t="s">
        <v>125</v>
      </c>
      <c r="F11" s="86" t="s">
        <v>408</v>
      </c>
      <c r="G11" s="84" t="s">
        <v>409</v>
      </c>
      <c r="H11" s="108" t="s">
        <v>410</v>
      </c>
      <c r="I11" s="108" t="s">
        <v>411</v>
      </c>
      <c r="J11" s="46" t="s">
        <v>98</v>
      </c>
      <c r="K11" s="85" t="s">
        <v>125</v>
      </c>
      <c r="L11" s="86" t="s">
        <v>408</v>
      </c>
      <c r="M11" s="84" t="s">
        <v>409</v>
      </c>
      <c r="N11" s="108" t="s">
        <v>410</v>
      </c>
      <c r="O11" s="108" t="s">
        <v>411</v>
      </c>
      <c r="P11" s="80" t="s">
        <v>98</v>
      </c>
      <c r="Q11" s="85" t="s">
        <v>125</v>
      </c>
      <c r="R11" s="86" t="s">
        <v>408</v>
      </c>
      <c r="S11" s="84" t="s">
        <v>409</v>
      </c>
      <c r="T11" s="108" t="s">
        <v>410</v>
      </c>
      <c r="U11" s="108" t="s">
        <v>411</v>
      </c>
      <c r="V11" s="47" t="s">
        <v>98</v>
      </c>
      <c r="W11" s="174"/>
      <c r="X11" s="176"/>
      <c r="Y11" s="180"/>
    </row>
    <row r="12" spans="2:25" x14ac:dyDescent="0.2">
      <c r="B12" s="20"/>
      <c r="C12" s="21"/>
      <c r="D12" s="26"/>
      <c r="E12" s="73"/>
      <c r="F12" s="87"/>
      <c r="G12" s="74"/>
      <c r="H12" s="74"/>
      <c r="I12" s="77"/>
      <c r="J12" s="90" t="str">
        <f t="shared" ref="J12:J15" si="0">IF(E12="Inapte","DI",IF(E12="Force Majeure","FM",IF(E12="Absent","AB",IF(E12="","",IF(COUNT(F12:I12)=4,SUM(F12:I12),"4 AFLP ?")))))</f>
        <v/>
      </c>
      <c r="K12" s="73"/>
      <c r="L12" s="74"/>
      <c r="M12" s="74"/>
      <c r="N12" s="74"/>
      <c r="O12" s="77"/>
      <c r="P12" s="89" t="str">
        <f t="shared" ref="P12:P15" si="1">IF(K12="Inapte","DI",IF(K12="Force Majeure","FM",IF(K12="Absent","AB",IF(K12="","",IF(COUNT(L12:O12)=4,SUM(L12:O12),"4 AFLP ?")))))</f>
        <v/>
      </c>
      <c r="Q12" s="73"/>
      <c r="R12" s="74"/>
      <c r="S12" s="74"/>
      <c r="T12" s="74"/>
      <c r="U12" s="77"/>
      <c r="V12" s="89" t="str">
        <f t="shared" ref="V12:V15" si="2">IF(Q12="Inapte","DI",IF(Q12="Force Majeure","FM",IF(Q12="Absent","AB",IF(Q12="","",IF(COUNT(R12:U12)=4,SUM(R12:U12),"4 AFLP ?")))))</f>
        <v/>
      </c>
      <c r="W12" s="31" t="str">
        <f>IF(LEN(J12&amp;P12&amp;V12),COUNTIF(J12:V12,"DI") &amp; " / " &amp; COUNTIF(J12:V12,"FM"),"")</f>
        <v/>
      </c>
      <c r="X12" s="34"/>
      <c r="Y12" s="29" t="str">
        <f t="shared" ref="Y12:Y15" si="3">IF( COUNTIF(I12:V12,"AB")=3, "AB",  IF(E12="","",IF(SUM(LEFT($W12,1),RIGHT($W12,1))=2, IF( X12="Note unique invalidée","DI",IF(X12="","Choix pour 1 Note", IF(AND(COUNTIF(I12:V12,"4 AFLP ?")=0,COUNTA(E12,K12,Q12)=3),SUM(J12,P12,V12) / (3-SUM(LEFT($W12,1),RIGHT($W12,1))),"ERREUR"  ))),IF(SUM(LEFT($W12,1),RIGHT($W12,1))=3,"DI",IF(AND(COUNTIF(I12:V12,"4 AFLP ?")=0,COUNTA(E12,K12,Q12)=3),SUM(J12,P12,V12) / (3-SUM(LEFT($W12,1),RIGHT($W12,1))), "ERREUR")   ))))</f>
        <v/>
      </c>
    </row>
    <row r="13" spans="2:25" x14ac:dyDescent="0.2">
      <c r="B13" s="22"/>
      <c r="C13" s="23"/>
      <c r="D13" s="27"/>
      <c r="E13" s="19"/>
      <c r="F13" s="88"/>
      <c r="G13" s="18"/>
      <c r="H13" s="18"/>
      <c r="I13" s="78"/>
      <c r="J13" s="90" t="str">
        <f t="shared" si="0"/>
        <v/>
      </c>
      <c r="K13" s="19"/>
      <c r="L13" s="18"/>
      <c r="M13" s="18"/>
      <c r="N13" s="18"/>
      <c r="O13" s="78"/>
      <c r="P13" s="90" t="str">
        <f t="shared" si="1"/>
        <v/>
      </c>
      <c r="Q13" s="19"/>
      <c r="R13" s="18"/>
      <c r="S13" s="18"/>
      <c r="T13" s="18"/>
      <c r="U13" s="78"/>
      <c r="V13" s="90" t="str">
        <f t="shared" si="2"/>
        <v/>
      </c>
      <c r="W13" s="32" t="str">
        <f t="shared" ref="W13:W51" si="4">IF(LEN(J13&amp;P13&amp;V13),COUNTIF(J13:V13,"DI") &amp; " / " &amp; COUNTIF(J13:V13,"FM"),"")</f>
        <v/>
      </c>
      <c r="X13" s="35"/>
      <c r="Y13" s="30" t="str">
        <f t="shared" si="3"/>
        <v/>
      </c>
    </row>
    <row r="14" spans="2:25" x14ac:dyDescent="0.2">
      <c r="B14" s="22"/>
      <c r="C14" s="23"/>
      <c r="D14" s="27"/>
      <c r="E14" s="19"/>
      <c r="F14" s="88"/>
      <c r="G14" s="18"/>
      <c r="H14" s="18"/>
      <c r="I14" s="78"/>
      <c r="J14" s="90" t="str">
        <f t="shared" si="0"/>
        <v/>
      </c>
      <c r="K14" s="19"/>
      <c r="L14" s="18"/>
      <c r="M14" s="18"/>
      <c r="N14" s="18"/>
      <c r="O14" s="78"/>
      <c r="P14" s="90" t="str">
        <f t="shared" si="1"/>
        <v/>
      </c>
      <c r="Q14" s="19"/>
      <c r="R14" s="18"/>
      <c r="S14" s="18"/>
      <c r="T14" s="18"/>
      <c r="U14" s="78"/>
      <c r="V14" s="90" t="str">
        <f t="shared" si="2"/>
        <v/>
      </c>
      <c r="W14" s="32" t="str">
        <f t="shared" si="4"/>
        <v/>
      </c>
      <c r="X14" s="35"/>
      <c r="Y14" s="30" t="str">
        <f t="shared" si="3"/>
        <v/>
      </c>
    </row>
    <row r="15" spans="2:25" x14ac:dyDescent="0.2">
      <c r="B15" s="22"/>
      <c r="C15" s="23"/>
      <c r="D15" s="27"/>
      <c r="E15" s="19"/>
      <c r="F15" s="88"/>
      <c r="G15" s="18"/>
      <c r="H15" s="18"/>
      <c r="I15" s="78"/>
      <c r="J15" s="90" t="str">
        <f t="shared" si="0"/>
        <v/>
      </c>
      <c r="K15" s="19"/>
      <c r="L15" s="18"/>
      <c r="M15" s="18"/>
      <c r="N15" s="18"/>
      <c r="O15" s="78"/>
      <c r="P15" s="90" t="str">
        <f t="shared" si="1"/>
        <v/>
      </c>
      <c r="Q15" s="19"/>
      <c r="R15" s="18"/>
      <c r="S15" s="18"/>
      <c r="T15" s="18"/>
      <c r="U15" s="78"/>
      <c r="V15" s="90" t="str">
        <f t="shared" si="2"/>
        <v/>
      </c>
      <c r="W15" s="32" t="str">
        <f t="shared" si="4"/>
        <v/>
      </c>
      <c r="X15" s="35"/>
      <c r="Y15" s="30" t="str">
        <f t="shared" si="3"/>
        <v/>
      </c>
    </row>
    <row r="16" spans="2:25" x14ac:dyDescent="0.2">
      <c r="B16" s="22"/>
      <c r="C16" s="23"/>
      <c r="D16" s="27"/>
      <c r="E16" s="19"/>
      <c r="F16" s="88"/>
      <c r="G16" s="18"/>
      <c r="H16" s="18"/>
      <c r="I16" s="78"/>
      <c r="J16" s="90" t="str">
        <f>IF(E16="Inapte","DI",IF(E16="Force Majeure","FM",IF(E16="Absent","AB",IF(E16="","",IF(COUNT(F16:I16)=4,SUM(F16:I16),"4 AFLP ?")))))</f>
        <v/>
      </c>
      <c r="K16" s="19"/>
      <c r="L16" s="18"/>
      <c r="M16" s="18"/>
      <c r="N16" s="18"/>
      <c r="O16" s="78"/>
      <c r="P16" s="90" t="str">
        <f>IF(K16="Inapte","DI",IF(K16="Force Majeure","FM",IF(K16="Absent","AB",IF(K16="","",IF(COUNT(L16:O16)=4,SUM(L16:O16),"4 AFLP ?")))))</f>
        <v/>
      </c>
      <c r="Q16" s="19"/>
      <c r="R16" s="18"/>
      <c r="S16" s="18"/>
      <c r="T16" s="18"/>
      <c r="U16" s="78"/>
      <c r="V16" s="90" t="str">
        <f>IF(Q16="Inapte","DI",IF(Q16="Force Majeure","FM",IF(Q16="Absent","AB",IF(Q16="","",IF(COUNT(R16:U16)=4,SUM(R16:U16),"4 AFLP ?")))))</f>
        <v/>
      </c>
      <c r="W16" s="32" t="str">
        <f t="shared" si="4"/>
        <v/>
      </c>
      <c r="X16" s="35"/>
      <c r="Y16" s="30" t="str">
        <f>IF( COUNTIF(I16:V16,"AB")=3, "AB",  IF(E16="","",IF(SUM(LEFT($W16,1),RIGHT($W16,1))=2, IF( X16="Note unique invalidée","DI",IF(X16="","Choix pour 1 Note", IF(AND(COUNTIF(I16:V16,"4 AFLP ?")=0,COUNTA(E16,K16,Q16)=3),SUM(J16,P16,V16) / (3-SUM(LEFT($W16,1),RIGHT($W16,1))),"ERREUR"  ))),IF(SUM(LEFT($W16,1),RIGHT($W16,1))=3,"DI",IF(AND(COUNTIF(I16:V16,"4 AFLP ?")=0,COUNTA(E16,K16,Q16)=3),SUM(J16,P16,V16) / (3-SUM(LEFT($W16,1),RIGHT($W16,1))), "ERREUR")   ))))</f>
        <v/>
      </c>
    </row>
    <row r="17" spans="2:25" x14ac:dyDescent="0.2">
      <c r="B17" s="22"/>
      <c r="C17" s="23"/>
      <c r="D17" s="27"/>
      <c r="E17" s="19"/>
      <c r="F17" s="88"/>
      <c r="G17" s="18"/>
      <c r="H17" s="18"/>
      <c r="I17" s="78"/>
      <c r="J17" s="90" t="str">
        <f t="shared" ref="J17:J51" si="5">IF(E17="Inapte","DI",IF(E17="Force Majeure","FM",IF(E17="Absent","AB",IF(E17="","",IF(COUNT(F17:I17)=4,SUM(F17:I17),"4 AFLP ?")))))</f>
        <v/>
      </c>
      <c r="K17" s="19"/>
      <c r="L17" s="18"/>
      <c r="M17" s="18"/>
      <c r="N17" s="18"/>
      <c r="O17" s="78"/>
      <c r="P17" s="90" t="str">
        <f t="shared" ref="P17:P51" si="6">IF(K17="Inapte","DI",IF(K17="Force Majeure","FM",IF(K17="Absent","AB",IF(K17="","",IF(COUNT(L17:O17)=4,SUM(L17:O17),"4 AFLP ?")))))</f>
        <v/>
      </c>
      <c r="Q17" s="19"/>
      <c r="R17" s="18"/>
      <c r="S17" s="18"/>
      <c r="T17" s="18"/>
      <c r="U17" s="78"/>
      <c r="V17" s="90" t="str">
        <f t="shared" ref="V17:V51" si="7">IF(Q17="Inapte","DI",IF(Q17="Force Majeure","FM",IF(Q17="Absent","AB",IF(Q17="","",IF(COUNT(R17:U17)=4,SUM(R17:U17),"4 AFLP ?")))))</f>
        <v/>
      </c>
      <c r="W17" s="32" t="str">
        <f t="shared" si="4"/>
        <v/>
      </c>
      <c r="X17" s="35"/>
      <c r="Y17" s="30" t="str">
        <f t="shared" ref="Y17:Y51" si="8">IF( COUNTIF(I17:V17,"AB")=3, "AB",  IF(E17="","",IF(SUM(LEFT($W17,1),RIGHT($W17,1))=2, IF( X17="Note unique invalidée","DI",IF(X17="","Choix pour 1 Note", IF(AND(COUNTIF(I17:V17,"4 AFLP ?")=0,COUNTA(E17,K17,Q17)=3),SUM(J17,P17,V17) / (3-SUM(LEFT($W17,1),RIGHT($W17,1))),"ERREUR"  ))),IF(SUM(LEFT($W17,1),RIGHT($W17,1))=3,"DI",IF(AND(COUNTIF(I17:V17,"4 AFLP ?")=0,COUNTA(E17,K17,Q17)=3),SUM(J17,P17,V17) / (3-SUM(LEFT($W17,1),RIGHT($W17,1))), "ERREUR")   ))))</f>
        <v/>
      </c>
    </row>
    <row r="18" spans="2:25" x14ac:dyDescent="0.2">
      <c r="B18" s="22"/>
      <c r="C18" s="23"/>
      <c r="D18" s="27"/>
      <c r="E18" s="19"/>
      <c r="F18" s="88"/>
      <c r="G18" s="18"/>
      <c r="H18" s="18"/>
      <c r="I18" s="78"/>
      <c r="J18" s="90" t="str">
        <f t="shared" si="5"/>
        <v/>
      </c>
      <c r="K18" s="19"/>
      <c r="L18" s="18"/>
      <c r="M18" s="18"/>
      <c r="N18" s="18"/>
      <c r="O18" s="78"/>
      <c r="P18" s="90" t="str">
        <f t="shared" si="6"/>
        <v/>
      </c>
      <c r="Q18" s="19"/>
      <c r="R18" s="18"/>
      <c r="S18" s="18"/>
      <c r="T18" s="18"/>
      <c r="U18" s="78"/>
      <c r="V18" s="90" t="str">
        <f t="shared" si="7"/>
        <v/>
      </c>
      <c r="W18" s="32" t="str">
        <f t="shared" si="4"/>
        <v/>
      </c>
      <c r="X18" s="35"/>
      <c r="Y18" s="30" t="str">
        <f t="shared" si="8"/>
        <v/>
      </c>
    </row>
    <row r="19" spans="2:25" x14ac:dyDescent="0.2">
      <c r="B19" s="22"/>
      <c r="C19" s="23"/>
      <c r="D19" s="27"/>
      <c r="E19" s="19"/>
      <c r="F19" s="88"/>
      <c r="G19" s="18"/>
      <c r="H19" s="18"/>
      <c r="I19" s="78"/>
      <c r="J19" s="90" t="str">
        <f t="shared" si="5"/>
        <v/>
      </c>
      <c r="K19" s="19"/>
      <c r="L19" s="18"/>
      <c r="M19" s="18"/>
      <c r="N19" s="18"/>
      <c r="O19" s="78"/>
      <c r="P19" s="90" t="str">
        <f t="shared" si="6"/>
        <v/>
      </c>
      <c r="Q19" s="19"/>
      <c r="R19" s="18"/>
      <c r="S19" s="18"/>
      <c r="T19" s="18"/>
      <c r="U19" s="78"/>
      <c r="V19" s="90" t="str">
        <f t="shared" si="7"/>
        <v/>
      </c>
      <c r="W19" s="32" t="str">
        <f t="shared" si="4"/>
        <v/>
      </c>
      <c r="X19" s="35"/>
      <c r="Y19" s="30" t="str">
        <f t="shared" si="8"/>
        <v/>
      </c>
    </row>
    <row r="20" spans="2:25" x14ac:dyDescent="0.2">
      <c r="B20" s="22"/>
      <c r="C20" s="23"/>
      <c r="D20" s="27"/>
      <c r="E20" s="19"/>
      <c r="F20" s="88"/>
      <c r="G20" s="18"/>
      <c r="H20" s="18"/>
      <c r="I20" s="78"/>
      <c r="J20" s="90" t="str">
        <f t="shared" si="5"/>
        <v/>
      </c>
      <c r="K20" s="19"/>
      <c r="L20" s="18"/>
      <c r="M20" s="18"/>
      <c r="N20" s="18"/>
      <c r="O20" s="78"/>
      <c r="P20" s="90" t="str">
        <f t="shared" si="6"/>
        <v/>
      </c>
      <c r="Q20" s="19"/>
      <c r="R20" s="18"/>
      <c r="S20" s="18"/>
      <c r="T20" s="18"/>
      <c r="U20" s="78"/>
      <c r="V20" s="90" t="str">
        <f t="shared" si="7"/>
        <v/>
      </c>
      <c r="W20" s="32" t="str">
        <f t="shared" si="4"/>
        <v/>
      </c>
      <c r="X20" s="35"/>
      <c r="Y20" s="30" t="str">
        <f t="shared" si="8"/>
        <v/>
      </c>
    </row>
    <row r="21" spans="2:25" x14ac:dyDescent="0.2">
      <c r="B21" s="22"/>
      <c r="C21" s="23"/>
      <c r="D21" s="27"/>
      <c r="E21" s="19"/>
      <c r="F21" s="88"/>
      <c r="G21" s="18"/>
      <c r="H21" s="18"/>
      <c r="I21" s="78"/>
      <c r="J21" s="90" t="str">
        <f t="shared" si="5"/>
        <v/>
      </c>
      <c r="K21" s="19"/>
      <c r="L21" s="18"/>
      <c r="M21" s="18"/>
      <c r="N21" s="18"/>
      <c r="O21" s="78"/>
      <c r="P21" s="90" t="str">
        <f t="shared" si="6"/>
        <v/>
      </c>
      <c r="Q21" s="19"/>
      <c r="R21" s="18"/>
      <c r="S21" s="18"/>
      <c r="T21" s="18"/>
      <c r="U21" s="78"/>
      <c r="V21" s="90" t="str">
        <f t="shared" si="7"/>
        <v/>
      </c>
      <c r="W21" s="32" t="str">
        <f t="shared" si="4"/>
        <v/>
      </c>
      <c r="X21" s="35"/>
      <c r="Y21" s="30" t="str">
        <f t="shared" si="8"/>
        <v/>
      </c>
    </row>
    <row r="22" spans="2:25" x14ac:dyDescent="0.2">
      <c r="B22" s="22"/>
      <c r="C22" s="23"/>
      <c r="D22" s="27"/>
      <c r="E22" s="19"/>
      <c r="F22" s="88"/>
      <c r="G22" s="18"/>
      <c r="H22" s="18"/>
      <c r="I22" s="78"/>
      <c r="J22" s="90" t="str">
        <f t="shared" si="5"/>
        <v/>
      </c>
      <c r="K22" s="19"/>
      <c r="L22" s="18"/>
      <c r="M22" s="18"/>
      <c r="N22" s="18"/>
      <c r="O22" s="78"/>
      <c r="P22" s="90" t="str">
        <f t="shared" si="6"/>
        <v/>
      </c>
      <c r="Q22" s="19"/>
      <c r="R22" s="18"/>
      <c r="S22" s="18"/>
      <c r="T22" s="18"/>
      <c r="U22" s="78"/>
      <c r="V22" s="90" t="str">
        <f t="shared" si="7"/>
        <v/>
      </c>
      <c r="W22" s="32" t="str">
        <f t="shared" si="4"/>
        <v/>
      </c>
      <c r="X22" s="35"/>
      <c r="Y22" s="30" t="str">
        <f t="shared" si="8"/>
        <v/>
      </c>
    </row>
    <row r="23" spans="2:25" x14ac:dyDescent="0.2">
      <c r="B23" s="22"/>
      <c r="C23" s="23"/>
      <c r="D23" s="27"/>
      <c r="E23" s="19"/>
      <c r="F23" s="88"/>
      <c r="G23" s="18"/>
      <c r="H23" s="18"/>
      <c r="I23" s="78"/>
      <c r="J23" s="90" t="str">
        <f t="shared" si="5"/>
        <v/>
      </c>
      <c r="K23" s="19"/>
      <c r="L23" s="18"/>
      <c r="M23" s="18"/>
      <c r="N23" s="18"/>
      <c r="O23" s="78"/>
      <c r="P23" s="90" t="str">
        <f t="shared" si="6"/>
        <v/>
      </c>
      <c r="Q23" s="19"/>
      <c r="R23" s="18"/>
      <c r="S23" s="18"/>
      <c r="T23" s="18"/>
      <c r="U23" s="78"/>
      <c r="V23" s="90" t="str">
        <f t="shared" si="7"/>
        <v/>
      </c>
      <c r="W23" s="32" t="str">
        <f t="shared" si="4"/>
        <v/>
      </c>
      <c r="X23" s="35"/>
      <c r="Y23" s="30" t="str">
        <f t="shared" si="8"/>
        <v/>
      </c>
    </row>
    <row r="24" spans="2:25" x14ac:dyDescent="0.2">
      <c r="B24" s="22"/>
      <c r="C24" s="23"/>
      <c r="D24" s="27"/>
      <c r="E24" s="19"/>
      <c r="F24" s="88"/>
      <c r="G24" s="18"/>
      <c r="H24" s="18"/>
      <c r="I24" s="78"/>
      <c r="J24" s="90" t="str">
        <f t="shared" si="5"/>
        <v/>
      </c>
      <c r="K24" s="19"/>
      <c r="L24" s="18"/>
      <c r="M24" s="18"/>
      <c r="N24" s="18"/>
      <c r="O24" s="78"/>
      <c r="P24" s="90" t="str">
        <f t="shared" si="6"/>
        <v/>
      </c>
      <c r="Q24" s="19"/>
      <c r="R24" s="18"/>
      <c r="S24" s="18"/>
      <c r="T24" s="18"/>
      <c r="U24" s="78"/>
      <c r="V24" s="90" t="str">
        <f t="shared" si="7"/>
        <v/>
      </c>
      <c r="W24" s="32" t="str">
        <f t="shared" si="4"/>
        <v/>
      </c>
      <c r="X24" s="35"/>
      <c r="Y24" s="30" t="str">
        <f t="shared" si="8"/>
        <v/>
      </c>
    </row>
    <row r="25" spans="2:25" x14ac:dyDescent="0.2">
      <c r="B25" s="22"/>
      <c r="C25" s="23"/>
      <c r="D25" s="27"/>
      <c r="E25" s="19"/>
      <c r="F25" s="88"/>
      <c r="G25" s="18"/>
      <c r="H25" s="18"/>
      <c r="I25" s="78"/>
      <c r="J25" s="90" t="str">
        <f t="shared" si="5"/>
        <v/>
      </c>
      <c r="K25" s="19"/>
      <c r="L25" s="18"/>
      <c r="M25" s="18"/>
      <c r="N25" s="18"/>
      <c r="O25" s="78"/>
      <c r="P25" s="90" t="str">
        <f t="shared" si="6"/>
        <v/>
      </c>
      <c r="Q25" s="19"/>
      <c r="R25" s="18"/>
      <c r="S25" s="18"/>
      <c r="T25" s="18"/>
      <c r="U25" s="78"/>
      <c r="V25" s="90" t="str">
        <f t="shared" si="7"/>
        <v/>
      </c>
      <c r="W25" s="32" t="str">
        <f t="shared" si="4"/>
        <v/>
      </c>
      <c r="X25" s="35"/>
      <c r="Y25" s="30" t="str">
        <f t="shared" si="8"/>
        <v/>
      </c>
    </row>
    <row r="26" spans="2:25" x14ac:dyDescent="0.2">
      <c r="B26" s="22"/>
      <c r="C26" s="23"/>
      <c r="D26" s="27"/>
      <c r="E26" s="19"/>
      <c r="F26" s="88"/>
      <c r="G26" s="18"/>
      <c r="H26" s="18"/>
      <c r="I26" s="78"/>
      <c r="J26" s="90" t="str">
        <f t="shared" si="5"/>
        <v/>
      </c>
      <c r="K26" s="19"/>
      <c r="L26" s="18"/>
      <c r="M26" s="18"/>
      <c r="N26" s="18"/>
      <c r="O26" s="78"/>
      <c r="P26" s="90" t="str">
        <f t="shared" si="6"/>
        <v/>
      </c>
      <c r="Q26" s="19"/>
      <c r="R26" s="18"/>
      <c r="S26" s="18"/>
      <c r="T26" s="18"/>
      <c r="U26" s="78"/>
      <c r="V26" s="90" t="str">
        <f t="shared" si="7"/>
        <v/>
      </c>
      <c r="W26" s="32" t="str">
        <f t="shared" si="4"/>
        <v/>
      </c>
      <c r="X26" s="35"/>
      <c r="Y26" s="30" t="str">
        <f t="shared" si="8"/>
        <v/>
      </c>
    </row>
    <row r="27" spans="2:25" x14ac:dyDescent="0.2">
      <c r="B27" s="22"/>
      <c r="C27" s="23"/>
      <c r="D27" s="27"/>
      <c r="E27" s="19"/>
      <c r="F27" s="88"/>
      <c r="G27" s="18"/>
      <c r="H27" s="18"/>
      <c r="I27" s="78"/>
      <c r="J27" s="90" t="str">
        <f t="shared" si="5"/>
        <v/>
      </c>
      <c r="K27" s="19"/>
      <c r="L27" s="18"/>
      <c r="M27" s="18"/>
      <c r="N27" s="18"/>
      <c r="O27" s="78"/>
      <c r="P27" s="90" t="str">
        <f t="shared" si="6"/>
        <v/>
      </c>
      <c r="Q27" s="19"/>
      <c r="R27" s="18"/>
      <c r="S27" s="18"/>
      <c r="T27" s="18"/>
      <c r="U27" s="78"/>
      <c r="V27" s="90" t="str">
        <f t="shared" si="7"/>
        <v/>
      </c>
      <c r="W27" s="32" t="str">
        <f t="shared" si="4"/>
        <v/>
      </c>
      <c r="X27" s="35"/>
      <c r="Y27" s="30" t="str">
        <f t="shared" si="8"/>
        <v/>
      </c>
    </row>
    <row r="28" spans="2:25" x14ac:dyDescent="0.2">
      <c r="B28" s="22"/>
      <c r="C28" s="23"/>
      <c r="D28" s="27"/>
      <c r="E28" s="19"/>
      <c r="F28" s="88"/>
      <c r="G28" s="18"/>
      <c r="H28" s="18"/>
      <c r="I28" s="78"/>
      <c r="J28" s="90" t="str">
        <f t="shared" si="5"/>
        <v/>
      </c>
      <c r="K28" s="19"/>
      <c r="L28" s="18"/>
      <c r="M28" s="18"/>
      <c r="N28" s="18"/>
      <c r="O28" s="78"/>
      <c r="P28" s="90" t="str">
        <f t="shared" si="6"/>
        <v/>
      </c>
      <c r="Q28" s="19"/>
      <c r="R28" s="18"/>
      <c r="S28" s="18"/>
      <c r="T28" s="18"/>
      <c r="U28" s="78"/>
      <c r="V28" s="90" t="str">
        <f t="shared" si="7"/>
        <v/>
      </c>
      <c r="W28" s="32" t="str">
        <f t="shared" si="4"/>
        <v/>
      </c>
      <c r="X28" s="35"/>
      <c r="Y28" s="30" t="str">
        <f t="shared" si="8"/>
        <v/>
      </c>
    </row>
    <row r="29" spans="2:25" x14ac:dyDescent="0.2">
      <c r="B29" s="22"/>
      <c r="C29" s="23"/>
      <c r="D29" s="27"/>
      <c r="E29" s="19"/>
      <c r="F29" s="88"/>
      <c r="G29" s="18"/>
      <c r="H29" s="18"/>
      <c r="I29" s="78"/>
      <c r="J29" s="90" t="str">
        <f t="shared" si="5"/>
        <v/>
      </c>
      <c r="K29" s="19"/>
      <c r="L29" s="18"/>
      <c r="M29" s="18"/>
      <c r="N29" s="18"/>
      <c r="O29" s="78"/>
      <c r="P29" s="90" t="str">
        <f t="shared" si="6"/>
        <v/>
      </c>
      <c r="Q29" s="19"/>
      <c r="R29" s="18"/>
      <c r="S29" s="18"/>
      <c r="T29" s="18"/>
      <c r="U29" s="78"/>
      <c r="V29" s="90" t="str">
        <f t="shared" si="7"/>
        <v/>
      </c>
      <c r="W29" s="32" t="str">
        <f t="shared" si="4"/>
        <v/>
      </c>
      <c r="X29" s="35"/>
      <c r="Y29" s="30" t="str">
        <f t="shared" si="8"/>
        <v/>
      </c>
    </row>
    <row r="30" spans="2:25" x14ac:dyDescent="0.2">
      <c r="B30" s="22"/>
      <c r="C30" s="23"/>
      <c r="D30" s="27"/>
      <c r="E30" s="19"/>
      <c r="F30" s="88"/>
      <c r="G30" s="18"/>
      <c r="H30" s="18"/>
      <c r="I30" s="78"/>
      <c r="J30" s="90" t="str">
        <f t="shared" si="5"/>
        <v/>
      </c>
      <c r="K30" s="19"/>
      <c r="L30" s="18"/>
      <c r="M30" s="18"/>
      <c r="N30" s="18"/>
      <c r="O30" s="78"/>
      <c r="P30" s="90" t="str">
        <f t="shared" si="6"/>
        <v/>
      </c>
      <c r="Q30" s="19"/>
      <c r="R30" s="18"/>
      <c r="S30" s="18"/>
      <c r="T30" s="18"/>
      <c r="U30" s="78"/>
      <c r="V30" s="90" t="str">
        <f t="shared" si="7"/>
        <v/>
      </c>
      <c r="W30" s="32" t="str">
        <f t="shared" si="4"/>
        <v/>
      </c>
      <c r="X30" s="35"/>
      <c r="Y30" s="30" t="str">
        <f t="shared" si="8"/>
        <v/>
      </c>
    </row>
    <row r="31" spans="2:25" x14ac:dyDescent="0.2">
      <c r="B31" s="22"/>
      <c r="C31" s="23"/>
      <c r="D31" s="27"/>
      <c r="E31" s="19"/>
      <c r="F31" s="88"/>
      <c r="G31" s="18"/>
      <c r="H31" s="18"/>
      <c r="I31" s="78"/>
      <c r="J31" s="90" t="str">
        <f t="shared" si="5"/>
        <v/>
      </c>
      <c r="K31" s="19"/>
      <c r="L31" s="18"/>
      <c r="M31" s="18"/>
      <c r="N31" s="18"/>
      <c r="O31" s="78"/>
      <c r="P31" s="90" t="str">
        <f t="shared" si="6"/>
        <v/>
      </c>
      <c r="Q31" s="19"/>
      <c r="R31" s="18"/>
      <c r="S31" s="18"/>
      <c r="T31" s="18"/>
      <c r="U31" s="78"/>
      <c r="V31" s="90" t="str">
        <f t="shared" si="7"/>
        <v/>
      </c>
      <c r="W31" s="32" t="str">
        <f t="shared" si="4"/>
        <v/>
      </c>
      <c r="X31" s="35"/>
      <c r="Y31" s="30" t="str">
        <f t="shared" si="8"/>
        <v/>
      </c>
    </row>
    <row r="32" spans="2:25" x14ac:dyDescent="0.2">
      <c r="B32" s="22"/>
      <c r="C32" s="23"/>
      <c r="D32" s="27"/>
      <c r="E32" s="19"/>
      <c r="F32" s="88"/>
      <c r="G32" s="18"/>
      <c r="H32" s="18"/>
      <c r="I32" s="78"/>
      <c r="J32" s="90" t="str">
        <f t="shared" si="5"/>
        <v/>
      </c>
      <c r="K32" s="19"/>
      <c r="L32" s="18"/>
      <c r="M32" s="18"/>
      <c r="N32" s="18"/>
      <c r="O32" s="78"/>
      <c r="P32" s="90" t="str">
        <f t="shared" si="6"/>
        <v/>
      </c>
      <c r="Q32" s="19"/>
      <c r="R32" s="18"/>
      <c r="S32" s="18"/>
      <c r="T32" s="18"/>
      <c r="U32" s="78"/>
      <c r="V32" s="90" t="str">
        <f t="shared" si="7"/>
        <v/>
      </c>
      <c r="W32" s="32" t="str">
        <f t="shared" si="4"/>
        <v/>
      </c>
      <c r="X32" s="35"/>
      <c r="Y32" s="30" t="str">
        <f t="shared" si="8"/>
        <v/>
      </c>
    </row>
    <row r="33" spans="2:25" x14ac:dyDescent="0.2">
      <c r="B33" s="22"/>
      <c r="C33" s="23"/>
      <c r="D33" s="27"/>
      <c r="E33" s="19"/>
      <c r="F33" s="88"/>
      <c r="G33" s="18"/>
      <c r="H33" s="18"/>
      <c r="I33" s="78"/>
      <c r="J33" s="90" t="str">
        <f t="shared" si="5"/>
        <v/>
      </c>
      <c r="K33" s="19"/>
      <c r="L33" s="18"/>
      <c r="M33" s="18"/>
      <c r="N33" s="18"/>
      <c r="O33" s="78"/>
      <c r="P33" s="90" t="str">
        <f t="shared" si="6"/>
        <v/>
      </c>
      <c r="Q33" s="19"/>
      <c r="R33" s="18"/>
      <c r="S33" s="18"/>
      <c r="T33" s="18"/>
      <c r="U33" s="78"/>
      <c r="V33" s="90" t="str">
        <f t="shared" si="7"/>
        <v/>
      </c>
      <c r="W33" s="32" t="str">
        <f t="shared" si="4"/>
        <v/>
      </c>
      <c r="X33" s="35"/>
      <c r="Y33" s="30" t="str">
        <f t="shared" si="8"/>
        <v/>
      </c>
    </row>
    <row r="34" spans="2:25" x14ac:dyDescent="0.2">
      <c r="B34" s="22"/>
      <c r="C34" s="23"/>
      <c r="D34" s="27"/>
      <c r="E34" s="19"/>
      <c r="F34" s="88"/>
      <c r="G34" s="18"/>
      <c r="H34" s="18"/>
      <c r="I34" s="78"/>
      <c r="J34" s="90" t="str">
        <f t="shared" si="5"/>
        <v/>
      </c>
      <c r="K34" s="19"/>
      <c r="L34" s="18"/>
      <c r="M34" s="18"/>
      <c r="N34" s="18"/>
      <c r="O34" s="78"/>
      <c r="P34" s="90" t="str">
        <f t="shared" si="6"/>
        <v/>
      </c>
      <c r="Q34" s="19"/>
      <c r="R34" s="18"/>
      <c r="S34" s="18"/>
      <c r="T34" s="18"/>
      <c r="U34" s="78"/>
      <c r="V34" s="90" t="str">
        <f t="shared" si="7"/>
        <v/>
      </c>
      <c r="W34" s="32" t="str">
        <f t="shared" si="4"/>
        <v/>
      </c>
      <c r="X34" s="35"/>
      <c r="Y34" s="30" t="str">
        <f t="shared" si="8"/>
        <v/>
      </c>
    </row>
    <row r="35" spans="2:25" x14ac:dyDescent="0.2">
      <c r="B35" s="22"/>
      <c r="C35" s="23"/>
      <c r="D35" s="27"/>
      <c r="E35" s="19"/>
      <c r="F35" s="88"/>
      <c r="G35" s="18"/>
      <c r="H35" s="18"/>
      <c r="I35" s="78"/>
      <c r="J35" s="90" t="str">
        <f t="shared" si="5"/>
        <v/>
      </c>
      <c r="K35" s="19"/>
      <c r="L35" s="18"/>
      <c r="M35" s="18"/>
      <c r="N35" s="18"/>
      <c r="O35" s="78"/>
      <c r="P35" s="90" t="str">
        <f t="shared" si="6"/>
        <v/>
      </c>
      <c r="Q35" s="19"/>
      <c r="R35" s="18"/>
      <c r="S35" s="18"/>
      <c r="T35" s="18"/>
      <c r="U35" s="78"/>
      <c r="V35" s="90" t="str">
        <f t="shared" si="7"/>
        <v/>
      </c>
      <c r="W35" s="32" t="str">
        <f t="shared" si="4"/>
        <v/>
      </c>
      <c r="X35" s="35"/>
      <c r="Y35" s="30" t="str">
        <f t="shared" si="8"/>
        <v/>
      </c>
    </row>
    <row r="36" spans="2:25" x14ac:dyDescent="0.2">
      <c r="B36" s="22"/>
      <c r="C36" s="23"/>
      <c r="D36" s="27"/>
      <c r="E36" s="19"/>
      <c r="F36" s="88"/>
      <c r="G36" s="18"/>
      <c r="H36" s="18"/>
      <c r="I36" s="78"/>
      <c r="J36" s="90" t="str">
        <f t="shared" si="5"/>
        <v/>
      </c>
      <c r="K36" s="19"/>
      <c r="L36" s="18"/>
      <c r="M36" s="18"/>
      <c r="N36" s="18"/>
      <c r="O36" s="78"/>
      <c r="P36" s="90" t="str">
        <f t="shared" si="6"/>
        <v/>
      </c>
      <c r="Q36" s="19"/>
      <c r="R36" s="18"/>
      <c r="S36" s="18"/>
      <c r="T36" s="18"/>
      <c r="U36" s="78"/>
      <c r="V36" s="90" t="str">
        <f t="shared" si="7"/>
        <v/>
      </c>
      <c r="W36" s="32" t="str">
        <f t="shared" si="4"/>
        <v/>
      </c>
      <c r="X36" s="35"/>
      <c r="Y36" s="30" t="str">
        <f t="shared" si="8"/>
        <v/>
      </c>
    </row>
    <row r="37" spans="2:25" x14ac:dyDescent="0.2">
      <c r="B37" s="22"/>
      <c r="C37" s="23"/>
      <c r="D37" s="27"/>
      <c r="E37" s="19"/>
      <c r="F37" s="88"/>
      <c r="G37" s="18"/>
      <c r="H37" s="18"/>
      <c r="I37" s="78"/>
      <c r="J37" s="90" t="str">
        <f t="shared" si="5"/>
        <v/>
      </c>
      <c r="K37" s="19"/>
      <c r="L37" s="18"/>
      <c r="M37" s="18"/>
      <c r="N37" s="18"/>
      <c r="O37" s="78"/>
      <c r="P37" s="90" t="str">
        <f t="shared" si="6"/>
        <v/>
      </c>
      <c r="Q37" s="19"/>
      <c r="R37" s="18"/>
      <c r="S37" s="18"/>
      <c r="T37" s="18"/>
      <c r="U37" s="78"/>
      <c r="V37" s="90" t="str">
        <f t="shared" si="7"/>
        <v/>
      </c>
      <c r="W37" s="32" t="str">
        <f t="shared" si="4"/>
        <v/>
      </c>
      <c r="X37" s="35"/>
      <c r="Y37" s="30" t="str">
        <f t="shared" si="8"/>
        <v/>
      </c>
    </row>
    <row r="38" spans="2:25" x14ac:dyDescent="0.2">
      <c r="B38" s="22"/>
      <c r="C38" s="23"/>
      <c r="D38" s="27"/>
      <c r="E38" s="19"/>
      <c r="F38" s="88"/>
      <c r="G38" s="18"/>
      <c r="H38" s="18"/>
      <c r="I38" s="78"/>
      <c r="J38" s="90" t="str">
        <f t="shared" si="5"/>
        <v/>
      </c>
      <c r="K38" s="19"/>
      <c r="L38" s="18"/>
      <c r="M38" s="18"/>
      <c r="N38" s="18"/>
      <c r="O38" s="78"/>
      <c r="P38" s="90" t="str">
        <f t="shared" si="6"/>
        <v/>
      </c>
      <c r="Q38" s="19"/>
      <c r="R38" s="18"/>
      <c r="S38" s="18"/>
      <c r="T38" s="18"/>
      <c r="U38" s="78"/>
      <c r="V38" s="90" t="str">
        <f t="shared" si="7"/>
        <v/>
      </c>
      <c r="W38" s="32" t="str">
        <f t="shared" si="4"/>
        <v/>
      </c>
      <c r="X38" s="35"/>
      <c r="Y38" s="30" t="str">
        <f t="shared" si="8"/>
        <v/>
      </c>
    </row>
    <row r="39" spans="2:25" x14ac:dyDescent="0.2">
      <c r="B39" s="22"/>
      <c r="C39" s="23"/>
      <c r="D39" s="27"/>
      <c r="E39" s="19"/>
      <c r="F39" s="88"/>
      <c r="G39" s="18"/>
      <c r="H39" s="18"/>
      <c r="I39" s="78"/>
      <c r="J39" s="90" t="str">
        <f t="shared" si="5"/>
        <v/>
      </c>
      <c r="K39" s="19"/>
      <c r="L39" s="18"/>
      <c r="M39" s="18"/>
      <c r="N39" s="18"/>
      <c r="O39" s="78"/>
      <c r="P39" s="90" t="str">
        <f t="shared" si="6"/>
        <v/>
      </c>
      <c r="Q39" s="19"/>
      <c r="R39" s="18"/>
      <c r="S39" s="18"/>
      <c r="T39" s="18"/>
      <c r="U39" s="78"/>
      <c r="V39" s="90" t="str">
        <f t="shared" si="7"/>
        <v/>
      </c>
      <c r="W39" s="32" t="str">
        <f t="shared" si="4"/>
        <v/>
      </c>
      <c r="X39" s="35"/>
      <c r="Y39" s="30" t="str">
        <f t="shared" si="8"/>
        <v/>
      </c>
    </row>
    <row r="40" spans="2:25" x14ac:dyDescent="0.2">
      <c r="B40" s="22"/>
      <c r="C40" s="23"/>
      <c r="D40" s="27"/>
      <c r="E40" s="19"/>
      <c r="F40" s="88"/>
      <c r="G40" s="18"/>
      <c r="H40" s="18"/>
      <c r="I40" s="78"/>
      <c r="J40" s="90" t="str">
        <f t="shared" si="5"/>
        <v/>
      </c>
      <c r="K40" s="19"/>
      <c r="L40" s="18"/>
      <c r="M40" s="18"/>
      <c r="N40" s="18"/>
      <c r="O40" s="78"/>
      <c r="P40" s="90" t="str">
        <f t="shared" si="6"/>
        <v/>
      </c>
      <c r="Q40" s="19"/>
      <c r="R40" s="18"/>
      <c r="S40" s="18"/>
      <c r="T40" s="18"/>
      <c r="U40" s="78"/>
      <c r="V40" s="90" t="str">
        <f t="shared" si="7"/>
        <v/>
      </c>
      <c r="W40" s="32" t="str">
        <f t="shared" si="4"/>
        <v/>
      </c>
      <c r="X40" s="35"/>
      <c r="Y40" s="30" t="str">
        <f t="shared" si="8"/>
        <v/>
      </c>
    </row>
    <row r="41" spans="2:25" x14ac:dyDescent="0.2">
      <c r="B41" s="22"/>
      <c r="C41" s="23"/>
      <c r="D41" s="27"/>
      <c r="E41" s="19"/>
      <c r="F41" s="88"/>
      <c r="G41" s="18"/>
      <c r="H41" s="18"/>
      <c r="I41" s="78"/>
      <c r="J41" s="90" t="str">
        <f t="shared" si="5"/>
        <v/>
      </c>
      <c r="K41" s="19"/>
      <c r="L41" s="18"/>
      <c r="M41" s="18"/>
      <c r="N41" s="18"/>
      <c r="O41" s="78"/>
      <c r="P41" s="90" t="str">
        <f t="shared" si="6"/>
        <v/>
      </c>
      <c r="Q41" s="19"/>
      <c r="R41" s="18"/>
      <c r="S41" s="18"/>
      <c r="T41" s="18"/>
      <c r="U41" s="78"/>
      <c r="V41" s="90" t="str">
        <f t="shared" si="7"/>
        <v/>
      </c>
      <c r="W41" s="32" t="str">
        <f t="shared" si="4"/>
        <v/>
      </c>
      <c r="X41" s="35"/>
      <c r="Y41" s="30" t="str">
        <f t="shared" si="8"/>
        <v/>
      </c>
    </row>
    <row r="42" spans="2:25" x14ac:dyDescent="0.2">
      <c r="B42" s="22"/>
      <c r="C42" s="23"/>
      <c r="D42" s="27"/>
      <c r="E42" s="19"/>
      <c r="F42" s="88"/>
      <c r="G42" s="18"/>
      <c r="H42" s="18"/>
      <c r="I42" s="78"/>
      <c r="J42" s="90" t="str">
        <f t="shared" si="5"/>
        <v/>
      </c>
      <c r="K42" s="19"/>
      <c r="L42" s="18"/>
      <c r="M42" s="18"/>
      <c r="N42" s="18"/>
      <c r="O42" s="78"/>
      <c r="P42" s="90" t="str">
        <f t="shared" si="6"/>
        <v/>
      </c>
      <c r="Q42" s="19"/>
      <c r="R42" s="18"/>
      <c r="S42" s="18"/>
      <c r="T42" s="18"/>
      <c r="U42" s="78"/>
      <c r="V42" s="90" t="str">
        <f t="shared" si="7"/>
        <v/>
      </c>
      <c r="W42" s="32" t="str">
        <f t="shared" si="4"/>
        <v/>
      </c>
      <c r="X42" s="35"/>
      <c r="Y42" s="30" t="str">
        <f t="shared" si="8"/>
        <v/>
      </c>
    </row>
    <row r="43" spans="2:25" x14ac:dyDescent="0.2">
      <c r="B43" s="22"/>
      <c r="C43" s="23"/>
      <c r="D43" s="27"/>
      <c r="E43" s="19"/>
      <c r="F43" s="88"/>
      <c r="G43" s="18"/>
      <c r="H43" s="18"/>
      <c r="I43" s="78"/>
      <c r="J43" s="90" t="str">
        <f t="shared" si="5"/>
        <v/>
      </c>
      <c r="K43" s="19"/>
      <c r="L43" s="18"/>
      <c r="M43" s="18"/>
      <c r="N43" s="18"/>
      <c r="O43" s="78"/>
      <c r="P43" s="90" t="str">
        <f t="shared" si="6"/>
        <v/>
      </c>
      <c r="Q43" s="19"/>
      <c r="R43" s="18"/>
      <c r="S43" s="18"/>
      <c r="T43" s="18"/>
      <c r="U43" s="78"/>
      <c r="V43" s="90" t="str">
        <f t="shared" si="7"/>
        <v/>
      </c>
      <c r="W43" s="32" t="str">
        <f t="shared" si="4"/>
        <v/>
      </c>
      <c r="X43" s="35"/>
      <c r="Y43" s="30" t="str">
        <f t="shared" si="8"/>
        <v/>
      </c>
    </row>
    <row r="44" spans="2:25" x14ac:dyDescent="0.2">
      <c r="B44" s="22"/>
      <c r="C44" s="23"/>
      <c r="D44" s="27"/>
      <c r="E44" s="19"/>
      <c r="F44" s="88"/>
      <c r="G44" s="18"/>
      <c r="H44" s="18"/>
      <c r="I44" s="78"/>
      <c r="J44" s="90" t="str">
        <f t="shared" si="5"/>
        <v/>
      </c>
      <c r="K44" s="19"/>
      <c r="L44" s="18"/>
      <c r="M44" s="18"/>
      <c r="N44" s="18"/>
      <c r="O44" s="78"/>
      <c r="P44" s="90" t="str">
        <f t="shared" si="6"/>
        <v/>
      </c>
      <c r="Q44" s="19"/>
      <c r="R44" s="18"/>
      <c r="S44" s="18"/>
      <c r="T44" s="18"/>
      <c r="U44" s="78"/>
      <c r="V44" s="90" t="str">
        <f t="shared" si="7"/>
        <v/>
      </c>
      <c r="W44" s="32" t="str">
        <f t="shared" si="4"/>
        <v/>
      </c>
      <c r="X44" s="35"/>
      <c r="Y44" s="30" t="str">
        <f t="shared" si="8"/>
        <v/>
      </c>
    </row>
    <row r="45" spans="2:25" x14ac:dyDescent="0.2">
      <c r="B45" s="22"/>
      <c r="C45" s="23"/>
      <c r="D45" s="27"/>
      <c r="E45" s="19"/>
      <c r="F45" s="88"/>
      <c r="G45" s="18"/>
      <c r="H45" s="18"/>
      <c r="I45" s="78"/>
      <c r="J45" s="90" t="str">
        <f t="shared" si="5"/>
        <v/>
      </c>
      <c r="K45" s="19"/>
      <c r="L45" s="18"/>
      <c r="M45" s="18"/>
      <c r="N45" s="18"/>
      <c r="O45" s="78"/>
      <c r="P45" s="90" t="str">
        <f t="shared" si="6"/>
        <v/>
      </c>
      <c r="Q45" s="19"/>
      <c r="R45" s="18"/>
      <c r="S45" s="18"/>
      <c r="T45" s="18"/>
      <c r="U45" s="78"/>
      <c r="V45" s="90" t="str">
        <f t="shared" si="7"/>
        <v/>
      </c>
      <c r="W45" s="32" t="str">
        <f t="shared" si="4"/>
        <v/>
      </c>
      <c r="X45" s="35"/>
      <c r="Y45" s="30" t="str">
        <f t="shared" si="8"/>
        <v/>
      </c>
    </row>
    <row r="46" spans="2:25" x14ac:dyDescent="0.2">
      <c r="B46" s="22"/>
      <c r="C46" s="23"/>
      <c r="D46" s="27"/>
      <c r="E46" s="19"/>
      <c r="F46" s="88"/>
      <c r="G46" s="18"/>
      <c r="H46" s="18"/>
      <c r="I46" s="78"/>
      <c r="J46" s="90" t="str">
        <f t="shared" si="5"/>
        <v/>
      </c>
      <c r="K46" s="19"/>
      <c r="L46" s="18"/>
      <c r="M46" s="18"/>
      <c r="N46" s="18"/>
      <c r="O46" s="78"/>
      <c r="P46" s="90" t="str">
        <f t="shared" si="6"/>
        <v/>
      </c>
      <c r="Q46" s="19"/>
      <c r="R46" s="18"/>
      <c r="S46" s="18"/>
      <c r="T46" s="18"/>
      <c r="U46" s="78"/>
      <c r="V46" s="90" t="str">
        <f t="shared" si="7"/>
        <v/>
      </c>
      <c r="W46" s="32" t="str">
        <f t="shared" si="4"/>
        <v/>
      </c>
      <c r="X46" s="35"/>
      <c r="Y46" s="30" t="str">
        <f t="shared" si="8"/>
        <v/>
      </c>
    </row>
    <row r="47" spans="2:25" x14ac:dyDescent="0.2">
      <c r="B47" s="22"/>
      <c r="C47" s="23"/>
      <c r="D47" s="27"/>
      <c r="E47" s="19"/>
      <c r="F47" s="88"/>
      <c r="G47" s="18"/>
      <c r="H47" s="18"/>
      <c r="I47" s="78"/>
      <c r="J47" s="90" t="str">
        <f t="shared" si="5"/>
        <v/>
      </c>
      <c r="K47" s="19"/>
      <c r="L47" s="18"/>
      <c r="M47" s="18"/>
      <c r="N47" s="18"/>
      <c r="O47" s="78"/>
      <c r="P47" s="90" t="str">
        <f t="shared" si="6"/>
        <v/>
      </c>
      <c r="Q47" s="19"/>
      <c r="R47" s="18"/>
      <c r="S47" s="18"/>
      <c r="T47" s="18"/>
      <c r="U47" s="78"/>
      <c r="V47" s="90" t="str">
        <f t="shared" si="7"/>
        <v/>
      </c>
      <c r="W47" s="32" t="str">
        <f t="shared" si="4"/>
        <v/>
      </c>
      <c r="X47" s="35"/>
      <c r="Y47" s="30" t="str">
        <f t="shared" si="8"/>
        <v/>
      </c>
    </row>
    <row r="48" spans="2:25" x14ac:dyDescent="0.2">
      <c r="B48" s="22"/>
      <c r="C48" s="23"/>
      <c r="D48" s="27"/>
      <c r="E48" s="19"/>
      <c r="F48" s="88"/>
      <c r="G48" s="18"/>
      <c r="H48" s="18"/>
      <c r="I48" s="78"/>
      <c r="J48" s="90" t="str">
        <f t="shared" si="5"/>
        <v/>
      </c>
      <c r="K48" s="19"/>
      <c r="L48" s="18"/>
      <c r="M48" s="18"/>
      <c r="N48" s="18"/>
      <c r="O48" s="78"/>
      <c r="P48" s="90" t="str">
        <f t="shared" si="6"/>
        <v/>
      </c>
      <c r="Q48" s="19"/>
      <c r="R48" s="18"/>
      <c r="S48" s="18"/>
      <c r="T48" s="18"/>
      <c r="U48" s="78"/>
      <c r="V48" s="90" t="str">
        <f t="shared" si="7"/>
        <v/>
      </c>
      <c r="W48" s="32" t="str">
        <f t="shared" si="4"/>
        <v/>
      </c>
      <c r="X48" s="35"/>
      <c r="Y48" s="30" t="str">
        <f t="shared" si="8"/>
        <v/>
      </c>
    </row>
    <row r="49" spans="2:25" x14ac:dyDescent="0.2">
      <c r="B49" s="22"/>
      <c r="C49" s="23"/>
      <c r="D49" s="27"/>
      <c r="E49" s="19"/>
      <c r="F49" s="88"/>
      <c r="G49" s="18"/>
      <c r="H49" s="18"/>
      <c r="I49" s="78"/>
      <c r="J49" s="90" t="str">
        <f t="shared" si="5"/>
        <v/>
      </c>
      <c r="K49" s="19"/>
      <c r="L49" s="18"/>
      <c r="M49" s="18"/>
      <c r="N49" s="18"/>
      <c r="O49" s="78"/>
      <c r="P49" s="90" t="str">
        <f t="shared" si="6"/>
        <v/>
      </c>
      <c r="Q49" s="19"/>
      <c r="R49" s="18"/>
      <c r="S49" s="18"/>
      <c r="T49" s="18"/>
      <c r="U49" s="78"/>
      <c r="V49" s="90" t="str">
        <f t="shared" si="7"/>
        <v/>
      </c>
      <c r="W49" s="32" t="str">
        <f t="shared" si="4"/>
        <v/>
      </c>
      <c r="X49" s="35"/>
      <c r="Y49" s="30" t="str">
        <f t="shared" si="8"/>
        <v/>
      </c>
    </row>
    <row r="50" spans="2:25" x14ac:dyDescent="0.2">
      <c r="B50" s="22"/>
      <c r="C50" s="23"/>
      <c r="D50" s="27"/>
      <c r="E50" s="19"/>
      <c r="F50" s="88"/>
      <c r="G50" s="18"/>
      <c r="H50" s="18"/>
      <c r="I50" s="78"/>
      <c r="J50" s="90" t="str">
        <f t="shared" si="5"/>
        <v/>
      </c>
      <c r="K50" s="19"/>
      <c r="L50" s="18"/>
      <c r="M50" s="18"/>
      <c r="N50" s="18"/>
      <c r="O50" s="78"/>
      <c r="P50" s="90" t="str">
        <f t="shared" si="6"/>
        <v/>
      </c>
      <c r="Q50" s="19"/>
      <c r="R50" s="18"/>
      <c r="S50" s="18"/>
      <c r="T50" s="18"/>
      <c r="U50" s="78"/>
      <c r="V50" s="90" t="str">
        <f t="shared" si="7"/>
        <v/>
      </c>
      <c r="W50" s="32" t="str">
        <f t="shared" si="4"/>
        <v/>
      </c>
      <c r="X50" s="35"/>
      <c r="Y50" s="30" t="str">
        <f t="shared" si="8"/>
        <v/>
      </c>
    </row>
    <row r="51" spans="2:25" ht="17" thickBot="1" x14ac:dyDescent="0.25">
      <c r="B51" s="24"/>
      <c r="C51" s="25"/>
      <c r="D51" s="28"/>
      <c r="E51" s="75"/>
      <c r="F51" s="92"/>
      <c r="G51" s="93"/>
      <c r="H51" s="93"/>
      <c r="I51" s="94"/>
      <c r="J51" s="136" t="str">
        <f t="shared" si="5"/>
        <v/>
      </c>
      <c r="K51" s="75"/>
      <c r="L51" s="76"/>
      <c r="M51" s="76"/>
      <c r="N51" s="76"/>
      <c r="O51" s="79"/>
      <c r="P51" s="91" t="str">
        <f t="shared" si="6"/>
        <v/>
      </c>
      <c r="Q51" s="75"/>
      <c r="R51" s="76"/>
      <c r="S51" s="76"/>
      <c r="T51" s="76"/>
      <c r="U51" s="79"/>
      <c r="V51" s="91" t="str">
        <f t="shared" si="7"/>
        <v/>
      </c>
      <c r="W51" s="33" t="str">
        <f t="shared" si="4"/>
        <v/>
      </c>
      <c r="X51" s="36"/>
      <c r="Y51" s="81" t="str">
        <f t="shared" si="8"/>
        <v/>
      </c>
    </row>
    <row r="52" spans="2:25" ht="17" thickBot="1" x14ac:dyDescent="0.25">
      <c r="E52" s="5" t="s">
        <v>416</v>
      </c>
      <c r="F52" s="95" t="str">
        <f>IFERROR(AVERAGE(F12:F51),"")</f>
        <v/>
      </c>
      <c r="G52" s="96" t="str">
        <f t="shared" ref="G52:I52" si="9">IFERROR(AVERAGE(G12:G51),"")</f>
        <v/>
      </c>
      <c r="H52" s="96" t="str">
        <f t="shared" si="9"/>
        <v/>
      </c>
      <c r="I52" s="109" t="str">
        <f t="shared" si="9"/>
        <v/>
      </c>
      <c r="J52" s="123" t="str">
        <f>IFERROR(AVERAGE(J12:J51),"")</f>
        <v/>
      </c>
      <c r="K52" s="5" t="s">
        <v>416</v>
      </c>
      <c r="L52" s="95" t="str">
        <f>IFERROR(AVERAGE(L12:L51),"")</f>
        <v/>
      </c>
      <c r="M52" s="95" t="str">
        <f t="shared" ref="M52:O52" si="10">IFERROR(AVERAGE(M12:M51),"")</f>
        <v/>
      </c>
      <c r="N52" s="96" t="str">
        <f t="shared" si="10"/>
        <v/>
      </c>
      <c r="O52" s="48" t="str">
        <f t="shared" si="10"/>
        <v/>
      </c>
      <c r="P52" s="125" t="str">
        <f>IFERROR(AVERAGE(P12:P51),"")</f>
        <v/>
      </c>
      <c r="Q52" s="5" t="s">
        <v>415</v>
      </c>
      <c r="R52" s="95" t="str">
        <f>IFERROR(AVERAGE(R12:R51),"")</f>
        <v/>
      </c>
      <c r="S52" s="95" t="str">
        <f t="shared" ref="S52:U52" si="11">IFERROR(AVERAGE(S12:S51),"")</f>
        <v/>
      </c>
      <c r="T52" s="96" t="str">
        <f t="shared" si="11"/>
        <v/>
      </c>
      <c r="U52" s="48" t="str">
        <f t="shared" si="11"/>
        <v/>
      </c>
      <c r="V52" s="126" t="str">
        <f>IFERROR(AVERAGE(V12:V51),"")</f>
        <v/>
      </c>
      <c r="Y52" s="127" t="str">
        <f>IFERROR(AVERAGE(Y12:Y51),"")</f>
        <v/>
      </c>
    </row>
    <row r="53" spans="2:25" x14ac:dyDescent="0.2">
      <c r="I53" s="110" t="s">
        <v>434</v>
      </c>
      <c r="J53" s="113" t="str">
        <f>IFERROR(AVERAGEIF($D$12:$D$51,"féminin",J12:J51),"")</f>
        <v/>
      </c>
      <c r="O53" s="110" t="s">
        <v>434</v>
      </c>
      <c r="P53" s="113" t="str">
        <f>IFERROR(AVERAGEIF($D$12:$D$51,"féminin",P12:P51),"")</f>
        <v/>
      </c>
      <c r="U53" s="110" t="s">
        <v>434</v>
      </c>
      <c r="V53" s="113" t="str">
        <f>IFERROR(AVERAGEIF($D$12:$D$51,"féminin",V12:V51),"")</f>
        <v/>
      </c>
      <c r="X53" s="110" t="s">
        <v>434</v>
      </c>
      <c r="Y53" s="113" t="str">
        <f>IFERROR(AVERAGEIF($D$12:$D$51,"féminin",Y12:Y51),"")</f>
        <v/>
      </c>
    </row>
    <row r="54" spans="2:25" x14ac:dyDescent="0.2">
      <c r="I54" s="111" t="s">
        <v>435</v>
      </c>
      <c r="J54" s="124" t="str">
        <f>IFERROR(AVERAGEIF($D$12:$D$51,"masculin",J12:J51),"")</f>
        <v/>
      </c>
      <c r="O54" s="111" t="s">
        <v>435</v>
      </c>
      <c r="P54" s="124" t="str">
        <f>IFERROR(AVERAGEIF($D$12:$D$51,"masculin",P12:P51),"")</f>
        <v/>
      </c>
      <c r="U54" s="111" t="s">
        <v>435</v>
      </c>
      <c r="V54" s="124" t="str">
        <f>IFERROR(AVERAGEIF($D$12:$D$51,"masculin",V12:V51),"")</f>
        <v/>
      </c>
      <c r="X54" s="111" t="s">
        <v>435</v>
      </c>
      <c r="Y54" s="124" t="str">
        <f>IFERROR(AVERAGEIF($D$12:$D$51,"masculin",Y12:Y51),"")</f>
        <v/>
      </c>
    </row>
    <row r="55" spans="2:25" ht="17" thickBot="1" x14ac:dyDescent="0.25">
      <c r="I55" s="112" t="s">
        <v>436</v>
      </c>
      <c r="J55" s="114" t="str">
        <f>IFERROR(J54-J53, "")</f>
        <v/>
      </c>
      <c r="O55" s="112" t="s">
        <v>436</v>
      </c>
      <c r="P55" s="114" t="str">
        <f>IFERROR(P54-P53, "")</f>
        <v/>
      </c>
      <c r="U55" s="112" t="s">
        <v>436</v>
      </c>
      <c r="V55" s="114" t="str">
        <f>IFERROR(V54-V53, "")</f>
        <v/>
      </c>
      <c r="X55" s="112" t="s">
        <v>436</v>
      </c>
      <c r="Y55" s="114" t="str">
        <f>IFERROR(Y54-Y53, "")</f>
        <v/>
      </c>
    </row>
  </sheetData>
  <sheetProtection password="E97C" sheet="1" objects="1" scenarios="1"/>
  <mergeCells count="13">
    <mergeCell ref="X10:X11"/>
    <mergeCell ref="Y10:Y11"/>
    <mergeCell ref="B4:D4"/>
    <mergeCell ref="B5:D5"/>
    <mergeCell ref="Q7:Y8"/>
    <mergeCell ref="B10:B11"/>
    <mergeCell ref="C10:C11"/>
    <mergeCell ref="D10:D11"/>
    <mergeCell ref="F10:J10"/>
    <mergeCell ref="L10:P10"/>
    <mergeCell ref="R10:V10"/>
    <mergeCell ref="W10:W11"/>
    <mergeCell ref="K7:L8"/>
  </mergeCells>
  <conditionalFormatting sqref="E12:E51 H12:H51">
    <cfRule type="expression" dxfId="201" priority="24">
      <formula>$H12&gt;Max_1</formula>
    </cfRule>
  </conditionalFormatting>
  <conditionalFormatting sqref="E12:E51 I12:I51">
    <cfRule type="expression" dxfId="200" priority="23">
      <formula>$I12&gt;Max_2</formula>
    </cfRule>
  </conditionalFormatting>
  <conditionalFormatting sqref="F12:I51">
    <cfRule type="expression" dxfId="199" priority="21">
      <formula>AND(OR($J12="AB",$J12="DI",$J12="FM"),NOT(ISBLANK(F12)))</formula>
    </cfRule>
    <cfRule type="expression" dxfId="198" priority="22">
      <formula>AND($J12="4 AFLP ?",  ISBLANK(F12))</formula>
    </cfRule>
  </conditionalFormatting>
  <conditionalFormatting sqref="J12:J51 P12:P51 V12:V51 Y12:Y51">
    <cfRule type="containsText" dxfId="197" priority="19" operator="containsText" text="AB">
      <formula>NOT(ISERROR(SEARCH("AB",J12)))</formula>
    </cfRule>
    <cfRule type="expression" dxfId="196" priority="20">
      <formula>OR(J12="DI",J12="FM")</formula>
    </cfRule>
  </conditionalFormatting>
  <conditionalFormatting sqref="J12:J51 P12:P51 V12:V51">
    <cfRule type="containsText" dxfId="195" priority="5" operator="containsText" text="AFLP">
      <formula>NOT(ISERROR(SEARCH("AFLP",J12)))</formula>
    </cfRule>
  </conditionalFormatting>
  <conditionalFormatting sqref="J55 P55 V55 Y55">
    <cfRule type="expression" dxfId="194" priority="86" stopIfTrue="1">
      <formula>AND(J55&lt;&gt;"",OR(J55&lt;-1,J55&gt;1))</formula>
    </cfRule>
  </conditionalFormatting>
  <conditionalFormatting sqref="K12:K51 N12:N51">
    <cfRule type="expression" dxfId="193" priority="18">
      <formula>$N12&gt;Max_1b</formula>
    </cfRule>
  </conditionalFormatting>
  <conditionalFormatting sqref="K12:K51 O12:O51">
    <cfRule type="expression" dxfId="192" priority="17">
      <formula>$O12&gt;Max_2b</formula>
    </cfRule>
  </conditionalFormatting>
  <conditionalFormatting sqref="L12:O51">
    <cfRule type="expression" dxfId="191" priority="15">
      <formula>AND($P12="4 AFLP ?",  ISBLANK(L12))</formula>
    </cfRule>
    <cfRule type="expression" dxfId="190" priority="16">
      <formula>AND(OR($P12="AB",$P12="DI",$IP2="FM"),NOT(ISBLANK(L12)))</formula>
    </cfRule>
  </conditionalFormatting>
  <conditionalFormatting sqref="Q12:Q51 T12:T51">
    <cfRule type="expression" dxfId="189" priority="14">
      <formula>$T12&gt;Max_1C</formula>
    </cfRule>
  </conditionalFormatting>
  <conditionalFormatting sqref="Q12:Q51 U12:U51">
    <cfRule type="expression" dxfId="188" priority="13">
      <formula>$U12&gt;Max_2C</formula>
    </cfRule>
  </conditionalFormatting>
  <conditionalFormatting sqref="R12:U51">
    <cfRule type="expression" dxfId="187" priority="12">
      <formula>AND(OR($V12="AB",$V12="DI",$V12="FM"),NOT(ISBLANK(R12)))</formula>
    </cfRule>
    <cfRule type="expression" dxfId="186" priority="11">
      <formula>AND($V12="4 AFLP ?",  ISBLANK(R12))</formula>
    </cfRule>
  </conditionalFormatting>
  <conditionalFormatting sqref="W12:W51">
    <cfRule type="expression" dxfId="185" priority="1">
      <formula>SUM(LEFT($W12,1),RIGHT($W12,1))=3</formula>
    </cfRule>
    <cfRule type="expression" dxfId="184" priority="3">
      <formula>SUM(LEFT($W12,1),RIGHT($W12,1))&lt;2</formula>
    </cfRule>
    <cfRule type="expression" dxfId="183" priority="2" stopIfTrue="1">
      <formula>SUM(LEFT($W12,1),RIGHT($W12,1))=2</formula>
    </cfRule>
  </conditionalFormatting>
  <conditionalFormatting sqref="X12:X51">
    <cfRule type="expression" dxfId="182" priority="6">
      <formula xml:space="preserve"> OR(   AND(SUM(LEFT($W12,1),RIGHT($W12,1))&lt;&gt;2,$X12&lt;&gt;""),   AND(SUM(LEFT($W12,1),RIGHT($W12,1))=2,$X12="")  )</formula>
    </cfRule>
    <cfRule type="expression" dxfId="181" priority="7">
      <formula>SUM(LEFT($W12,1),RIGHT($W12,1))=2</formula>
    </cfRule>
  </conditionalFormatting>
  <conditionalFormatting sqref="Y12:Y51">
    <cfRule type="expression" dxfId="180" priority="4">
      <formula>OR(Y12="ERREUR",Y12="Choix pour 1 Note")</formula>
    </cfRule>
  </conditionalFormatting>
  <dataValidations count="12">
    <dataValidation type="decimal" allowBlank="1" showInputMessage="1" showErrorMessage="1" sqref="F12:F51 R12:R51 L12:L51" xr:uid="{00000000-0002-0000-0300-000000000000}">
      <formula1>0</formula1>
      <formula2>7</formula2>
    </dataValidation>
    <dataValidation type="decimal" allowBlank="1" showInputMessage="1" showErrorMessage="1" sqref="S12:S51 M12:M51 G12:G51" xr:uid="{00000000-0002-0000-0300-000001000000}">
      <formula1>0</formula1>
      <formula2>5</formula2>
    </dataValidation>
    <dataValidation type="list" allowBlank="1" showInputMessage="1" showErrorMessage="1" sqref="H11:I11 T11:U11 N11:O11" xr:uid="{00000000-0002-0000-0300-000002000000}">
      <formula1>AFLP</formula1>
    </dataValidation>
    <dataValidation type="list" allowBlank="1" showInputMessage="1" showErrorMessage="1" sqref="D12:D51" xr:uid="{00000000-0002-0000-0300-000003000000}">
      <formula1>Sexe</formula1>
    </dataValidation>
    <dataValidation type="list" allowBlank="1" showInputMessage="1" showErrorMessage="1" sqref="Q12:Q51 E12:E51 K12:K51" xr:uid="{00000000-0002-0000-0300-000004000000}">
      <formula1>Répartition</formula1>
    </dataValidation>
    <dataValidation type="list" allowBlank="1" showInputMessage="1" showErrorMessage="1" sqref="U12:U51" xr:uid="{00000000-0002-0000-0300-000005000000}">
      <formula1>CHOOSE(Max_2C/2,Répartition_2_6,Répartition_4_4,Répartition_6_2)</formula1>
    </dataValidation>
    <dataValidation type="list" showInputMessage="1" showErrorMessage="1" sqref="T12:T51" xr:uid="{00000000-0002-0000-0300-000006000000}">
      <formula1>CHOOSE(Max_1C/2,Répartition_2_6,Répartition_4_4,Répartition_6_2)</formula1>
    </dataValidation>
    <dataValidation type="list" showInputMessage="1" showErrorMessage="1" sqref="O12:O51" xr:uid="{00000000-0002-0000-0300-000007000000}">
      <formula1>CHOOSE(Max_2b/2,Répartition_2_6,Répartition_4_4,Répartition_6_2)</formula1>
    </dataValidation>
    <dataValidation type="list" showInputMessage="1" showErrorMessage="1" sqref="N12:N51" xr:uid="{00000000-0002-0000-0300-000008000000}">
      <formula1>CHOOSE(Max_1b/2,Répartition_2_6,Répartition_4_4,Répartition_6_2)</formula1>
    </dataValidation>
    <dataValidation type="list" showInputMessage="1" showErrorMessage="1" sqref="I12:I51" xr:uid="{00000000-0002-0000-0300-000009000000}">
      <formula1>CHOOSE(Max_2/2,Répartition_2_6,Répartition_4_4,Répartition_6_2)</formula1>
    </dataValidation>
    <dataValidation type="list" showInputMessage="1" showErrorMessage="1" sqref="H12:H51" xr:uid="{00000000-0002-0000-0300-00000A000000}">
      <formula1>CHOOSE(Max_1/2,Répartition_2_6,Répartition_4_4,Répartition_6_2)</formula1>
    </dataValidation>
    <dataValidation type="list" allowBlank="1" showInputMessage="1" showErrorMessage="1" sqref="X12:X51" xr:uid="{00000000-0002-0000-0300-00000B000000}">
      <formula1>IF( SUM(LEFT($W12,1),RIGHT($W12,1))=2,Choix_1Note,"")</formula1>
    </dataValidation>
  </dataValidations>
  <hyperlinks>
    <hyperlink ref="K7:L8" location="Accueil!A1" display="Retour Accueil" xr:uid="{00000000-0004-0000-0300-000000000000}"/>
  </hyperlink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dimension ref="B3:Y55"/>
  <sheetViews>
    <sheetView showGridLines="0" showRowColHeaders="0" zoomScaleNormal="100" workbookViewId="0">
      <pane xSplit="4" ySplit="11" topLeftCell="E12" activePane="bottomRight" state="frozen"/>
      <selection activeCell="X13" sqref="X13"/>
      <selection pane="topRight" activeCell="X13" sqref="X13"/>
      <selection pane="bottomLeft" activeCell="X13" sqref="X13"/>
      <selection pane="bottomRight" activeCell="B12" sqref="B12"/>
    </sheetView>
  </sheetViews>
  <sheetFormatPr baseColWidth="10" defaultRowHeight="16" x14ac:dyDescent="0.2"/>
  <cols>
    <col min="1" max="1" width="3.1640625" customWidth="1"/>
    <col min="2" max="2" width="28" customWidth="1"/>
    <col min="3" max="3" width="20.5" customWidth="1"/>
    <col min="4" max="4" width="11.5" customWidth="1"/>
    <col min="5" max="8" width="15.83203125" customWidth="1"/>
    <col min="9" max="9" width="17.33203125" customWidth="1"/>
    <col min="10" max="10" width="10.1640625" bestFit="1" customWidth="1"/>
    <col min="11" max="11" width="18.5" customWidth="1"/>
    <col min="12" max="13" width="12" bestFit="1" customWidth="1"/>
    <col min="15" max="15" width="14.5" customWidth="1"/>
    <col min="17" max="17" width="16.83203125" customWidth="1"/>
    <col min="18" max="19" width="12.83203125" customWidth="1"/>
    <col min="20" max="20" width="14" customWidth="1"/>
    <col min="21" max="21" width="15.83203125" customWidth="1"/>
    <col min="22" max="22" width="12.33203125" customWidth="1"/>
    <col min="24" max="24" width="25.6640625" customWidth="1"/>
    <col min="25" max="25" width="21.1640625" bestFit="1" customWidth="1"/>
  </cols>
  <sheetData>
    <row r="3" spans="2:25" ht="17" thickBot="1" x14ac:dyDescent="0.25"/>
    <row r="4" spans="2:25" x14ac:dyDescent="0.2">
      <c r="B4" s="181" t="s">
        <v>10</v>
      </c>
      <c r="C4" s="182"/>
      <c r="D4" s="183"/>
      <c r="E4" s="82"/>
      <c r="F4" s="82" t="s">
        <v>438</v>
      </c>
      <c r="H4" s="82"/>
    </row>
    <row r="5" spans="2:25" ht="21" customHeight="1" thickBot="1" x14ac:dyDescent="0.25">
      <c r="B5" s="184" t="str">
        <f>IF(ISBLANK(Accueil!F7),"",Accueil!F7)</f>
        <v/>
      </c>
      <c r="C5" s="185"/>
      <c r="D5" s="186"/>
    </row>
    <row r="6" spans="2:25" ht="17" thickBot="1" x14ac:dyDescent="0.25"/>
    <row r="7" spans="2:25" x14ac:dyDescent="0.2">
      <c r="B7" s="9" t="s">
        <v>401</v>
      </c>
      <c r="C7" s="10" t="s">
        <v>9</v>
      </c>
      <c r="D7" s="6" t="s">
        <v>99</v>
      </c>
      <c r="E7" s="6" t="s">
        <v>11</v>
      </c>
      <c r="F7" s="6" t="s">
        <v>99</v>
      </c>
      <c r="G7" s="6" t="s">
        <v>12</v>
      </c>
      <c r="H7" s="6" t="s">
        <v>99</v>
      </c>
      <c r="I7" s="8" t="s">
        <v>110</v>
      </c>
      <c r="K7" s="156" t="s">
        <v>433</v>
      </c>
      <c r="L7" s="157"/>
      <c r="Q7" s="199" t="s">
        <v>420</v>
      </c>
      <c r="R7" s="200"/>
      <c r="S7" s="200"/>
      <c r="T7" s="200"/>
      <c r="U7" s="200"/>
      <c r="V7" s="200"/>
      <c r="W7" s="200"/>
      <c r="X7" s="200"/>
      <c r="Y7" s="201"/>
    </row>
    <row r="8" spans="2:25" ht="24" customHeight="1" thickBot="1" x14ac:dyDescent="0.25">
      <c r="B8" s="11">
        <f>IF(ISBLANK(Accueil!B18),"",Accueil!B18)</f>
        <v>3</v>
      </c>
      <c r="C8" s="12" t="str">
        <f>IF(ISBLANK(Accueil!C18),"",Accueil!C18)</f>
        <v/>
      </c>
      <c r="D8" s="13" t="str">
        <f>IF(ISBLANK(Accueil!D18),"",Accueil!D18)</f>
        <v/>
      </c>
      <c r="E8" s="13" t="str">
        <f>IF(ISBLANK(Accueil!E18),"",Accueil!E18)</f>
        <v/>
      </c>
      <c r="F8" s="13" t="str">
        <f>IF(ISBLANK(Accueil!F18),"",Accueil!F18)</f>
        <v/>
      </c>
      <c r="G8" s="13" t="str">
        <f>IF(ISBLANK(Accueil!G18),"",Accueil!G18)</f>
        <v/>
      </c>
      <c r="H8" s="13" t="str">
        <f>IF(ISBLANK(Accueil!H18),"",Accueil!H18)</f>
        <v/>
      </c>
      <c r="I8" s="14" t="str">
        <f>IF(ISBLANK(Accueil!I18),"",Accueil!I18)</f>
        <v/>
      </c>
      <c r="K8" s="158"/>
      <c r="L8" s="159"/>
      <c r="Q8" s="202"/>
      <c r="R8" s="203"/>
      <c r="S8" s="203"/>
      <c r="T8" s="203"/>
      <c r="U8" s="203"/>
      <c r="V8" s="203"/>
      <c r="W8" s="203"/>
      <c r="X8" s="203"/>
      <c r="Y8" s="204"/>
    </row>
    <row r="9" spans="2:25" ht="11" customHeight="1" thickBot="1" x14ac:dyDescent="0.25"/>
    <row r="10" spans="2:25" ht="47.5" customHeight="1" thickBot="1" x14ac:dyDescent="0.25">
      <c r="B10" s="189" t="s">
        <v>95</v>
      </c>
      <c r="C10" s="191" t="s">
        <v>96</v>
      </c>
      <c r="D10" s="187" t="s">
        <v>121</v>
      </c>
      <c r="E10" s="43" t="s">
        <v>407</v>
      </c>
      <c r="F10" s="196" t="str">
        <f>E8</f>
        <v/>
      </c>
      <c r="G10" s="197"/>
      <c r="H10" s="197"/>
      <c r="I10" s="197"/>
      <c r="J10" s="198"/>
      <c r="K10" s="44" t="s">
        <v>407</v>
      </c>
      <c r="L10" s="193" t="str">
        <f>G8</f>
        <v/>
      </c>
      <c r="M10" s="194"/>
      <c r="N10" s="194"/>
      <c r="O10" s="194"/>
      <c r="P10" s="195"/>
      <c r="Q10" s="45" t="s">
        <v>407</v>
      </c>
      <c r="R10" s="177" t="str">
        <f>I8</f>
        <v/>
      </c>
      <c r="S10" s="178"/>
      <c r="T10" s="178"/>
      <c r="U10" s="178"/>
      <c r="V10" s="178"/>
      <c r="W10" s="173" t="s">
        <v>460</v>
      </c>
      <c r="X10" s="175" t="s">
        <v>418</v>
      </c>
      <c r="Y10" s="179" t="s">
        <v>124</v>
      </c>
    </row>
    <row r="11" spans="2:25" ht="17" thickBot="1" x14ac:dyDescent="0.25">
      <c r="B11" s="190"/>
      <c r="C11" s="192"/>
      <c r="D11" s="188"/>
      <c r="E11" s="85" t="s">
        <v>125</v>
      </c>
      <c r="F11" s="86" t="s">
        <v>408</v>
      </c>
      <c r="G11" s="84" t="s">
        <v>409</v>
      </c>
      <c r="H11" s="108" t="s">
        <v>410</v>
      </c>
      <c r="I11" s="108" t="s">
        <v>411</v>
      </c>
      <c r="J11" s="46" t="s">
        <v>98</v>
      </c>
      <c r="K11" s="85" t="s">
        <v>125</v>
      </c>
      <c r="L11" s="86" t="s">
        <v>408</v>
      </c>
      <c r="M11" s="84" t="s">
        <v>409</v>
      </c>
      <c r="N11" s="108" t="s">
        <v>410</v>
      </c>
      <c r="O11" s="108" t="s">
        <v>411</v>
      </c>
      <c r="P11" s="80" t="s">
        <v>98</v>
      </c>
      <c r="Q11" s="85" t="s">
        <v>125</v>
      </c>
      <c r="R11" s="86" t="s">
        <v>408</v>
      </c>
      <c r="S11" s="84" t="s">
        <v>409</v>
      </c>
      <c r="T11" s="108" t="s">
        <v>410</v>
      </c>
      <c r="U11" s="108" t="s">
        <v>411</v>
      </c>
      <c r="V11" s="47" t="s">
        <v>98</v>
      </c>
      <c r="W11" s="174"/>
      <c r="X11" s="176"/>
      <c r="Y11" s="180"/>
    </row>
    <row r="12" spans="2:25" x14ac:dyDescent="0.2">
      <c r="B12" s="20"/>
      <c r="C12" s="21"/>
      <c r="D12" s="26"/>
      <c r="E12" s="73"/>
      <c r="F12" s="87"/>
      <c r="G12" s="74"/>
      <c r="H12" s="74"/>
      <c r="I12" s="77"/>
      <c r="J12" s="90" t="str">
        <f t="shared" ref="J12:J15" si="0">IF(E12="Inapte","DI",IF(E12="Force Majeure","FM",IF(E12="Absent","AB",IF(E12="","",IF(COUNT(F12:I12)=4,SUM(F12:I12),"4 AFLP ?")))))</f>
        <v/>
      </c>
      <c r="K12" s="73"/>
      <c r="L12" s="74"/>
      <c r="M12" s="74"/>
      <c r="N12" s="74"/>
      <c r="O12" s="77"/>
      <c r="P12" s="89" t="str">
        <f t="shared" ref="P12:P15" si="1">IF(K12="Inapte","DI",IF(K12="Force Majeure","FM",IF(K12="Absent","AB",IF(K12="","",IF(COUNT(L12:O12)=4,SUM(L12:O12),"4 AFLP ?")))))</f>
        <v/>
      </c>
      <c r="Q12" s="73"/>
      <c r="R12" s="74"/>
      <c r="S12" s="74"/>
      <c r="T12" s="74"/>
      <c r="U12" s="77"/>
      <c r="V12" s="89" t="str">
        <f t="shared" ref="V12:V15" si="2">IF(Q12="Inapte","DI",IF(Q12="Force Majeure","FM",IF(Q12="Absent","AB",IF(Q12="","",IF(COUNT(R12:U12)=4,SUM(R12:U12),"4 AFLP ?")))))</f>
        <v/>
      </c>
      <c r="W12" s="31" t="str">
        <f>IF(LEN(J12&amp;P12&amp;V12),COUNTIF(J12:V12,"DI") &amp; " / " &amp; COUNTIF(J12:V12,"FM"),"")</f>
        <v/>
      </c>
      <c r="X12" s="34"/>
      <c r="Y12" s="29" t="str">
        <f t="shared" ref="Y12:Y15" si="3">IF( COUNTIF(I12:V12,"AB")=3, "AB",  IF(E12="","",IF(SUM(LEFT($W12,1),RIGHT($W12,1))=2, IF( X12="Note unique invalidée","DI",IF(X12="","Choix pour 1 Note", IF(AND(COUNTIF(I12:V12,"4 AFLP ?")=0,COUNTA(E12,K12,Q12)=3),SUM(J12,P12,V12) / (3-SUM(LEFT($W12,1),RIGHT($W12,1))),"ERREUR"  ))),IF(SUM(LEFT($W12,1),RIGHT($W12,1))=3,"DI",IF(AND(COUNTIF(I12:V12,"4 AFLP ?")=0,COUNTA(E12,K12,Q12)=3),SUM(J12,P12,V12) / (3-SUM(LEFT($W12,1),RIGHT($W12,1))), "ERREUR")   ))))</f>
        <v/>
      </c>
    </row>
    <row r="13" spans="2:25" x14ac:dyDescent="0.2">
      <c r="B13" s="22"/>
      <c r="C13" s="23"/>
      <c r="D13" s="27"/>
      <c r="E13" s="19"/>
      <c r="F13" s="88"/>
      <c r="G13" s="18"/>
      <c r="H13" s="18"/>
      <c r="I13" s="78"/>
      <c r="J13" s="90" t="str">
        <f t="shared" si="0"/>
        <v/>
      </c>
      <c r="K13" s="19"/>
      <c r="L13" s="18"/>
      <c r="M13" s="18"/>
      <c r="N13" s="18"/>
      <c r="O13" s="78"/>
      <c r="P13" s="90" t="str">
        <f t="shared" si="1"/>
        <v/>
      </c>
      <c r="Q13" s="19"/>
      <c r="R13" s="18"/>
      <c r="S13" s="18"/>
      <c r="T13" s="18"/>
      <c r="U13" s="78"/>
      <c r="V13" s="90" t="str">
        <f t="shared" si="2"/>
        <v/>
      </c>
      <c r="W13" s="32" t="str">
        <f t="shared" ref="W13:W51" si="4">IF(LEN(J13&amp;P13&amp;V13),COUNTIF(J13:V13,"DI") &amp; " / " &amp; COUNTIF(J13:V13,"FM"),"")</f>
        <v/>
      </c>
      <c r="X13" s="35"/>
      <c r="Y13" s="30" t="str">
        <f t="shared" si="3"/>
        <v/>
      </c>
    </row>
    <row r="14" spans="2:25" x14ac:dyDescent="0.2">
      <c r="B14" s="22"/>
      <c r="C14" s="23"/>
      <c r="D14" s="27"/>
      <c r="E14" s="19"/>
      <c r="F14" s="88"/>
      <c r="G14" s="18"/>
      <c r="H14" s="18"/>
      <c r="I14" s="78"/>
      <c r="J14" s="90" t="str">
        <f t="shared" si="0"/>
        <v/>
      </c>
      <c r="K14" s="19"/>
      <c r="L14" s="18"/>
      <c r="M14" s="18"/>
      <c r="N14" s="18"/>
      <c r="O14" s="78"/>
      <c r="P14" s="90" t="str">
        <f t="shared" si="1"/>
        <v/>
      </c>
      <c r="Q14" s="19"/>
      <c r="R14" s="18"/>
      <c r="S14" s="18"/>
      <c r="T14" s="18"/>
      <c r="U14" s="78"/>
      <c r="V14" s="90" t="str">
        <f t="shared" si="2"/>
        <v/>
      </c>
      <c r="W14" s="32" t="str">
        <f t="shared" si="4"/>
        <v/>
      </c>
      <c r="X14" s="35"/>
      <c r="Y14" s="30" t="str">
        <f t="shared" si="3"/>
        <v/>
      </c>
    </row>
    <row r="15" spans="2:25" x14ac:dyDescent="0.2">
      <c r="B15" s="22"/>
      <c r="C15" s="23"/>
      <c r="D15" s="27"/>
      <c r="E15" s="19"/>
      <c r="F15" s="88"/>
      <c r="G15" s="18"/>
      <c r="H15" s="18"/>
      <c r="I15" s="78"/>
      <c r="J15" s="90" t="str">
        <f t="shared" si="0"/>
        <v/>
      </c>
      <c r="K15" s="19"/>
      <c r="L15" s="18"/>
      <c r="M15" s="18"/>
      <c r="N15" s="18"/>
      <c r="O15" s="78"/>
      <c r="P15" s="90" t="str">
        <f t="shared" si="1"/>
        <v/>
      </c>
      <c r="Q15" s="19"/>
      <c r="R15" s="18"/>
      <c r="S15" s="18"/>
      <c r="T15" s="18"/>
      <c r="U15" s="78"/>
      <c r="V15" s="90" t="str">
        <f t="shared" si="2"/>
        <v/>
      </c>
      <c r="W15" s="32" t="str">
        <f t="shared" si="4"/>
        <v/>
      </c>
      <c r="X15" s="35"/>
      <c r="Y15" s="30" t="str">
        <f t="shared" si="3"/>
        <v/>
      </c>
    </row>
    <row r="16" spans="2:25" x14ac:dyDescent="0.2">
      <c r="B16" s="22"/>
      <c r="C16" s="23"/>
      <c r="D16" s="27"/>
      <c r="E16" s="19"/>
      <c r="F16" s="88"/>
      <c r="G16" s="18"/>
      <c r="H16" s="18"/>
      <c r="I16" s="78"/>
      <c r="J16" s="90" t="str">
        <f>IF(E16="Inapte","DI",IF(E16="Force Majeure","FM",IF(E16="Absent","AB",IF(E16="","",IF(COUNT(F16:I16)=4,SUM(F16:I16),"4 AFLP ?")))))</f>
        <v/>
      </c>
      <c r="K16" s="19"/>
      <c r="L16" s="18"/>
      <c r="M16" s="18"/>
      <c r="N16" s="18"/>
      <c r="O16" s="78"/>
      <c r="P16" s="90" t="str">
        <f>IF(K16="Inapte","DI",IF(K16="Force Majeure","FM",IF(K16="Absent","AB",IF(K16="","",IF(COUNT(L16:O16)=4,SUM(L16:O16),"4 AFLP ?")))))</f>
        <v/>
      </c>
      <c r="Q16" s="19"/>
      <c r="R16" s="18"/>
      <c r="S16" s="18"/>
      <c r="T16" s="18"/>
      <c r="U16" s="78"/>
      <c r="V16" s="90" t="str">
        <f>IF(Q16="Inapte","DI",IF(Q16="Force Majeure","FM",IF(Q16="Absent","AB",IF(Q16="","",IF(COUNT(R16:U16)=4,SUM(R16:U16),"4 AFLP ?")))))</f>
        <v/>
      </c>
      <c r="W16" s="32" t="str">
        <f t="shared" si="4"/>
        <v/>
      </c>
      <c r="X16" s="35"/>
      <c r="Y16" s="30" t="str">
        <f>IF( COUNTIF(I16:V16,"AB")=3, "AB",  IF(E16="","",IF(SUM(LEFT($W16,1),RIGHT($W16,1))=2, IF( X16="Note unique invalidée","DI",IF(X16="","Choix pour 1 Note", IF(AND(COUNTIF(I16:V16,"4 AFLP ?")=0,COUNTA(E16,K16,Q16)=3),SUM(J16,P16,V16) / (3-SUM(LEFT($W16,1),RIGHT($W16,1))),"ERREUR"  ))),IF(SUM(LEFT($W16,1),RIGHT($W16,1))=3,"DI",IF(AND(COUNTIF(I16:V16,"4 AFLP ?")=0,COUNTA(E16,K16,Q16)=3),SUM(J16,P16,V16) / (3-SUM(LEFT($W16,1),RIGHT($W16,1))), "ERREUR")   ))))</f>
        <v/>
      </c>
    </row>
    <row r="17" spans="2:25" x14ac:dyDescent="0.2">
      <c r="B17" s="22"/>
      <c r="C17" s="23"/>
      <c r="D17" s="27"/>
      <c r="E17" s="19"/>
      <c r="F17" s="88"/>
      <c r="G17" s="18"/>
      <c r="H17" s="18"/>
      <c r="I17" s="78"/>
      <c r="J17" s="90" t="str">
        <f t="shared" ref="J17:J51" si="5">IF(E17="Inapte","DI",IF(E17="Force Majeure","FM",IF(E17="Absent","AB",IF(E17="","",IF(COUNT(F17:I17)=4,SUM(F17:I17),"4 AFLP ?")))))</f>
        <v/>
      </c>
      <c r="K17" s="19"/>
      <c r="L17" s="18"/>
      <c r="M17" s="18"/>
      <c r="N17" s="18"/>
      <c r="O17" s="78"/>
      <c r="P17" s="90" t="str">
        <f t="shared" ref="P17:P51" si="6">IF(K17="Inapte","DI",IF(K17="Force Majeure","FM",IF(K17="Absent","AB",IF(K17="","",IF(COUNT(L17:O17)=4,SUM(L17:O17),"4 AFLP ?")))))</f>
        <v/>
      </c>
      <c r="Q17" s="19"/>
      <c r="R17" s="18"/>
      <c r="S17" s="18"/>
      <c r="T17" s="18"/>
      <c r="U17" s="78"/>
      <c r="V17" s="90" t="str">
        <f t="shared" ref="V17:V51" si="7">IF(Q17="Inapte","DI",IF(Q17="Force Majeure","FM",IF(Q17="Absent","AB",IF(Q17="","",IF(COUNT(R17:U17)=4,SUM(R17:U17),"4 AFLP ?")))))</f>
        <v/>
      </c>
      <c r="W17" s="32" t="str">
        <f t="shared" si="4"/>
        <v/>
      </c>
      <c r="X17" s="35"/>
      <c r="Y17" s="30" t="str">
        <f t="shared" ref="Y17:Y51" si="8">IF( COUNTIF(I17:V17,"AB")=3, "AB",  IF(E17="","",IF(SUM(LEFT($W17,1),RIGHT($W17,1))=2, IF( X17="Note unique invalidée","DI",IF(X17="","Choix pour 1 Note", IF(AND(COUNTIF(I17:V17,"4 AFLP ?")=0,COUNTA(E17,K17,Q17)=3),SUM(J17,P17,V17) / (3-SUM(LEFT($W17,1),RIGHT($W17,1))),"ERREUR"  ))),IF(SUM(LEFT($W17,1),RIGHT($W17,1))=3,"DI",IF(AND(COUNTIF(I17:V17,"4 AFLP ?")=0,COUNTA(E17,K17,Q17)=3),SUM(J17,P17,V17) / (3-SUM(LEFT($W17,1),RIGHT($W17,1))), "ERREUR")   ))))</f>
        <v/>
      </c>
    </row>
    <row r="18" spans="2:25" x14ac:dyDescent="0.2">
      <c r="B18" s="22"/>
      <c r="C18" s="23"/>
      <c r="D18" s="27"/>
      <c r="E18" s="19"/>
      <c r="F18" s="88"/>
      <c r="G18" s="18"/>
      <c r="H18" s="18"/>
      <c r="I18" s="78"/>
      <c r="J18" s="90" t="str">
        <f t="shared" si="5"/>
        <v/>
      </c>
      <c r="K18" s="19"/>
      <c r="L18" s="18"/>
      <c r="M18" s="18"/>
      <c r="N18" s="18"/>
      <c r="O18" s="78"/>
      <c r="P18" s="90" t="str">
        <f t="shared" si="6"/>
        <v/>
      </c>
      <c r="Q18" s="19"/>
      <c r="R18" s="18"/>
      <c r="S18" s="18"/>
      <c r="T18" s="18"/>
      <c r="U18" s="78"/>
      <c r="V18" s="90" t="str">
        <f t="shared" si="7"/>
        <v/>
      </c>
      <c r="W18" s="32" t="str">
        <f t="shared" si="4"/>
        <v/>
      </c>
      <c r="X18" s="35"/>
      <c r="Y18" s="30" t="str">
        <f t="shared" si="8"/>
        <v/>
      </c>
    </row>
    <row r="19" spans="2:25" x14ac:dyDescent="0.2">
      <c r="B19" s="22"/>
      <c r="C19" s="23"/>
      <c r="D19" s="27"/>
      <c r="E19" s="19"/>
      <c r="F19" s="88"/>
      <c r="G19" s="18"/>
      <c r="H19" s="18"/>
      <c r="I19" s="78"/>
      <c r="J19" s="90" t="str">
        <f t="shared" si="5"/>
        <v/>
      </c>
      <c r="K19" s="19"/>
      <c r="L19" s="18"/>
      <c r="M19" s="18"/>
      <c r="N19" s="18"/>
      <c r="O19" s="78"/>
      <c r="P19" s="90" t="str">
        <f t="shared" si="6"/>
        <v/>
      </c>
      <c r="Q19" s="19"/>
      <c r="R19" s="18"/>
      <c r="S19" s="18"/>
      <c r="T19" s="18"/>
      <c r="U19" s="78"/>
      <c r="V19" s="90" t="str">
        <f t="shared" si="7"/>
        <v/>
      </c>
      <c r="W19" s="32" t="str">
        <f t="shared" si="4"/>
        <v/>
      </c>
      <c r="X19" s="35"/>
      <c r="Y19" s="30" t="str">
        <f t="shared" si="8"/>
        <v/>
      </c>
    </row>
    <row r="20" spans="2:25" x14ac:dyDescent="0.2">
      <c r="B20" s="22"/>
      <c r="C20" s="23"/>
      <c r="D20" s="27"/>
      <c r="E20" s="19"/>
      <c r="F20" s="88"/>
      <c r="G20" s="18"/>
      <c r="H20" s="18"/>
      <c r="I20" s="78"/>
      <c r="J20" s="90" t="str">
        <f t="shared" si="5"/>
        <v/>
      </c>
      <c r="K20" s="19"/>
      <c r="L20" s="18"/>
      <c r="M20" s="18"/>
      <c r="N20" s="18"/>
      <c r="O20" s="78"/>
      <c r="P20" s="90" t="str">
        <f t="shared" si="6"/>
        <v/>
      </c>
      <c r="Q20" s="19"/>
      <c r="R20" s="18"/>
      <c r="S20" s="18"/>
      <c r="T20" s="18"/>
      <c r="U20" s="78"/>
      <c r="V20" s="90" t="str">
        <f t="shared" si="7"/>
        <v/>
      </c>
      <c r="W20" s="32" t="str">
        <f t="shared" si="4"/>
        <v/>
      </c>
      <c r="X20" s="35"/>
      <c r="Y20" s="30" t="str">
        <f t="shared" si="8"/>
        <v/>
      </c>
    </row>
    <row r="21" spans="2:25" x14ac:dyDescent="0.2">
      <c r="B21" s="22"/>
      <c r="C21" s="23"/>
      <c r="D21" s="27"/>
      <c r="E21" s="19"/>
      <c r="F21" s="88"/>
      <c r="G21" s="18"/>
      <c r="H21" s="18"/>
      <c r="I21" s="78"/>
      <c r="J21" s="90" t="str">
        <f t="shared" si="5"/>
        <v/>
      </c>
      <c r="K21" s="19"/>
      <c r="L21" s="18"/>
      <c r="M21" s="18"/>
      <c r="N21" s="18"/>
      <c r="O21" s="78"/>
      <c r="P21" s="90" t="str">
        <f t="shared" si="6"/>
        <v/>
      </c>
      <c r="Q21" s="19"/>
      <c r="R21" s="18"/>
      <c r="S21" s="18"/>
      <c r="T21" s="18"/>
      <c r="U21" s="78"/>
      <c r="V21" s="90" t="str">
        <f t="shared" si="7"/>
        <v/>
      </c>
      <c r="W21" s="32" t="str">
        <f t="shared" si="4"/>
        <v/>
      </c>
      <c r="X21" s="35"/>
      <c r="Y21" s="30" t="str">
        <f t="shared" si="8"/>
        <v/>
      </c>
    </row>
    <row r="22" spans="2:25" x14ac:dyDescent="0.2">
      <c r="B22" s="22"/>
      <c r="C22" s="23"/>
      <c r="D22" s="27"/>
      <c r="E22" s="19"/>
      <c r="F22" s="88"/>
      <c r="G22" s="18"/>
      <c r="H22" s="18"/>
      <c r="I22" s="78"/>
      <c r="J22" s="90" t="str">
        <f t="shared" si="5"/>
        <v/>
      </c>
      <c r="K22" s="19"/>
      <c r="L22" s="18"/>
      <c r="M22" s="18"/>
      <c r="N22" s="18"/>
      <c r="O22" s="78"/>
      <c r="P22" s="90" t="str">
        <f t="shared" si="6"/>
        <v/>
      </c>
      <c r="Q22" s="19"/>
      <c r="R22" s="18"/>
      <c r="S22" s="18"/>
      <c r="T22" s="18"/>
      <c r="U22" s="78"/>
      <c r="V22" s="90" t="str">
        <f t="shared" si="7"/>
        <v/>
      </c>
      <c r="W22" s="32" t="str">
        <f t="shared" si="4"/>
        <v/>
      </c>
      <c r="X22" s="35"/>
      <c r="Y22" s="30" t="str">
        <f t="shared" si="8"/>
        <v/>
      </c>
    </row>
    <row r="23" spans="2:25" x14ac:dyDescent="0.2">
      <c r="B23" s="22"/>
      <c r="C23" s="23"/>
      <c r="D23" s="27"/>
      <c r="E23" s="19"/>
      <c r="F23" s="88"/>
      <c r="G23" s="18"/>
      <c r="H23" s="18"/>
      <c r="I23" s="78"/>
      <c r="J23" s="90" t="str">
        <f t="shared" si="5"/>
        <v/>
      </c>
      <c r="K23" s="19"/>
      <c r="L23" s="18"/>
      <c r="M23" s="18"/>
      <c r="N23" s="18"/>
      <c r="O23" s="78"/>
      <c r="P23" s="90" t="str">
        <f t="shared" si="6"/>
        <v/>
      </c>
      <c r="Q23" s="19"/>
      <c r="R23" s="18"/>
      <c r="S23" s="18"/>
      <c r="T23" s="18"/>
      <c r="U23" s="78"/>
      <c r="V23" s="90" t="str">
        <f t="shared" si="7"/>
        <v/>
      </c>
      <c r="W23" s="32" t="str">
        <f t="shared" si="4"/>
        <v/>
      </c>
      <c r="X23" s="35"/>
      <c r="Y23" s="30" t="str">
        <f t="shared" si="8"/>
        <v/>
      </c>
    </row>
    <row r="24" spans="2:25" x14ac:dyDescent="0.2">
      <c r="B24" s="22"/>
      <c r="C24" s="23"/>
      <c r="D24" s="27"/>
      <c r="E24" s="19"/>
      <c r="F24" s="88"/>
      <c r="G24" s="18"/>
      <c r="H24" s="18"/>
      <c r="I24" s="78"/>
      <c r="J24" s="90" t="str">
        <f t="shared" si="5"/>
        <v/>
      </c>
      <c r="K24" s="19"/>
      <c r="L24" s="18"/>
      <c r="M24" s="18"/>
      <c r="N24" s="18"/>
      <c r="O24" s="78"/>
      <c r="P24" s="90" t="str">
        <f t="shared" si="6"/>
        <v/>
      </c>
      <c r="Q24" s="19"/>
      <c r="R24" s="18"/>
      <c r="S24" s="18"/>
      <c r="T24" s="18"/>
      <c r="U24" s="78"/>
      <c r="V24" s="90" t="str">
        <f t="shared" si="7"/>
        <v/>
      </c>
      <c r="W24" s="32" t="str">
        <f t="shared" si="4"/>
        <v/>
      </c>
      <c r="X24" s="35"/>
      <c r="Y24" s="30" t="str">
        <f t="shared" si="8"/>
        <v/>
      </c>
    </row>
    <row r="25" spans="2:25" x14ac:dyDescent="0.2">
      <c r="B25" s="22"/>
      <c r="C25" s="23"/>
      <c r="D25" s="27"/>
      <c r="E25" s="19"/>
      <c r="F25" s="88"/>
      <c r="G25" s="18"/>
      <c r="H25" s="18"/>
      <c r="I25" s="78"/>
      <c r="J25" s="90" t="str">
        <f t="shared" si="5"/>
        <v/>
      </c>
      <c r="K25" s="19"/>
      <c r="L25" s="18"/>
      <c r="M25" s="18"/>
      <c r="N25" s="18"/>
      <c r="O25" s="78"/>
      <c r="P25" s="90" t="str">
        <f t="shared" si="6"/>
        <v/>
      </c>
      <c r="Q25" s="19"/>
      <c r="R25" s="18"/>
      <c r="S25" s="18"/>
      <c r="T25" s="18"/>
      <c r="U25" s="78"/>
      <c r="V25" s="90" t="str">
        <f t="shared" si="7"/>
        <v/>
      </c>
      <c r="W25" s="32" t="str">
        <f t="shared" si="4"/>
        <v/>
      </c>
      <c r="X25" s="35"/>
      <c r="Y25" s="30" t="str">
        <f t="shared" si="8"/>
        <v/>
      </c>
    </row>
    <row r="26" spans="2:25" x14ac:dyDescent="0.2">
      <c r="B26" s="22"/>
      <c r="C26" s="23"/>
      <c r="D26" s="27"/>
      <c r="E26" s="19"/>
      <c r="F26" s="88"/>
      <c r="G26" s="18"/>
      <c r="H26" s="18"/>
      <c r="I26" s="78"/>
      <c r="J26" s="90" t="str">
        <f t="shared" si="5"/>
        <v/>
      </c>
      <c r="K26" s="19"/>
      <c r="L26" s="18"/>
      <c r="M26" s="18"/>
      <c r="N26" s="18"/>
      <c r="O26" s="78"/>
      <c r="P26" s="90" t="str">
        <f t="shared" si="6"/>
        <v/>
      </c>
      <c r="Q26" s="19"/>
      <c r="R26" s="18"/>
      <c r="S26" s="18"/>
      <c r="T26" s="18"/>
      <c r="U26" s="78"/>
      <c r="V26" s="90" t="str">
        <f t="shared" si="7"/>
        <v/>
      </c>
      <c r="W26" s="32" t="str">
        <f t="shared" si="4"/>
        <v/>
      </c>
      <c r="X26" s="35"/>
      <c r="Y26" s="30" t="str">
        <f t="shared" si="8"/>
        <v/>
      </c>
    </row>
    <row r="27" spans="2:25" x14ac:dyDescent="0.2">
      <c r="B27" s="22"/>
      <c r="C27" s="23"/>
      <c r="D27" s="27"/>
      <c r="E27" s="19"/>
      <c r="F27" s="88"/>
      <c r="G27" s="18"/>
      <c r="H27" s="18"/>
      <c r="I27" s="78"/>
      <c r="J27" s="90" t="str">
        <f t="shared" si="5"/>
        <v/>
      </c>
      <c r="K27" s="19"/>
      <c r="L27" s="18"/>
      <c r="M27" s="18"/>
      <c r="N27" s="18"/>
      <c r="O27" s="78"/>
      <c r="P27" s="90" t="str">
        <f t="shared" si="6"/>
        <v/>
      </c>
      <c r="Q27" s="19"/>
      <c r="R27" s="18"/>
      <c r="S27" s="18"/>
      <c r="T27" s="18"/>
      <c r="U27" s="78"/>
      <c r="V27" s="90" t="str">
        <f t="shared" si="7"/>
        <v/>
      </c>
      <c r="W27" s="32" t="str">
        <f t="shared" si="4"/>
        <v/>
      </c>
      <c r="X27" s="35"/>
      <c r="Y27" s="30" t="str">
        <f t="shared" si="8"/>
        <v/>
      </c>
    </row>
    <row r="28" spans="2:25" x14ac:dyDescent="0.2">
      <c r="B28" s="22"/>
      <c r="C28" s="23"/>
      <c r="D28" s="27"/>
      <c r="E28" s="19"/>
      <c r="F28" s="88"/>
      <c r="G28" s="18"/>
      <c r="H28" s="18"/>
      <c r="I28" s="78"/>
      <c r="J28" s="90" t="str">
        <f t="shared" si="5"/>
        <v/>
      </c>
      <c r="K28" s="19"/>
      <c r="L28" s="18"/>
      <c r="M28" s="18"/>
      <c r="N28" s="18"/>
      <c r="O28" s="78"/>
      <c r="P28" s="90" t="str">
        <f t="shared" si="6"/>
        <v/>
      </c>
      <c r="Q28" s="19"/>
      <c r="R28" s="18"/>
      <c r="S28" s="18"/>
      <c r="T28" s="18"/>
      <c r="U28" s="78"/>
      <c r="V28" s="90" t="str">
        <f t="shared" si="7"/>
        <v/>
      </c>
      <c r="W28" s="32" t="str">
        <f t="shared" si="4"/>
        <v/>
      </c>
      <c r="X28" s="35"/>
      <c r="Y28" s="30" t="str">
        <f t="shared" si="8"/>
        <v/>
      </c>
    </row>
    <row r="29" spans="2:25" x14ac:dyDescent="0.2">
      <c r="B29" s="22"/>
      <c r="C29" s="23"/>
      <c r="D29" s="27"/>
      <c r="E29" s="19"/>
      <c r="F29" s="88"/>
      <c r="G29" s="18"/>
      <c r="H29" s="18"/>
      <c r="I29" s="78"/>
      <c r="J29" s="90" t="str">
        <f t="shared" si="5"/>
        <v/>
      </c>
      <c r="K29" s="19"/>
      <c r="L29" s="18"/>
      <c r="M29" s="18"/>
      <c r="N29" s="18"/>
      <c r="O29" s="78"/>
      <c r="P29" s="90" t="str">
        <f t="shared" si="6"/>
        <v/>
      </c>
      <c r="Q29" s="19"/>
      <c r="R29" s="18"/>
      <c r="S29" s="18"/>
      <c r="T29" s="18"/>
      <c r="U29" s="78"/>
      <c r="V29" s="90" t="str">
        <f t="shared" si="7"/>
        <v/>
      </c>
      <c r="W29" s="32" t="str">
        <f t="shared" si="4"/>
        <v/>
      </c>
      <c r="X29" s="35"/>
      <c r="Y29" s="30" t="str">
        <f t="shared" si="8"/>
        <v/>
      </c>
    </row>
    <row r="30" spans="2:25" x14ac:dyDescent="0.2">
      <c r="B30" s="22"/>
      <c r="C30" s="23"/>
      <c r="D30" s="27"/>
      <c r="E30" s="19"/>
      <c r="F30" s="88"/>
      <c r="G30" s="18"/>
      <c r="H30" s="18"/>
      <c r="I30" s="78"/>
      <c r="J30" s="90" t="str">
        <f t="shared" si="5"/>
        <v/>
      </c>
      <c r="K30" s="19"/>
      <c r="L30" s="18"/>
      <c r="M30" s="18"/>
      <c r="N30" s="18"/>
      <c r="O30" s="78"/>
      <c r="P30" s="90" t="str">
        <f t="shared" si="6"/>
        <v/>
      </c>
      <c r="Q30" s="19"/>
      <c r="R30" s="18"/>
      <c r="S30" s="18"/>
      <c r="T30" s="18"/>
      <c r="U30" s="78"/>
      <c r="V30" s="90" t="str">
        <f t="shared" si="7"/>
        <v/>
      </c>
      <c r="W30" s="32" t="str">
        <f t="shared" si="4"/>
        <v/>
      </c>
      <c r="X30" s="35"/>
      <c r="Y30" s="30" t="str">
        <f t="shared" si="8"/>
        <v/>
      </c>
    </row>
    <row r="31" spans="2:25" x14ac:dyDescent="0.2">
      <c r="B31" s="22"/>
      <c r="C31" s="23"/>
      <c r="D31" s="27"/>
      <c r="E31" s="19"/>
      <c r="F31" s="88"/>
      <c r="G31" s="18"/>
      <c r="H31" s="18"/>
      <c r="I31" s="78"/>
      <c r="J31" s="90" t="str">
        <f t="shared" si="5"/>
        <v/>
      </c>
      <c r="K31" s="19"/>
      <c r="L31" s="18"/>
      <c r="M31" s="18"/>
      <c r="N31" s="18"/>
      <c r="O31" s="78"/>
      <c r="P31" s="90" t="str">
        <f t="shared" si="6"/>
        <v/>
      </c>
      <c r="Q31" s="19"/>
      <c r="R31" s="18"/>
      <c r="S31" s="18"/>
      <c r="T31" s="18"/>
      <c r="U31" s="78"/>
      <c r="V31" s="90" t="str">
        <f t="shared" si="7"/>
        <v/>
      </c>
      <c r="W31" s="32" t="str">
        <f t="shared" si="4"/>
        <v/>
      </c>
      <c r="X31" s="35"/>
      <c r="Y31" s="30" t="str">
        <f t="shared" si="8"/>
        <v/>
      </c>
    </row>
    <row r="32" spans="2:25" x14ac:dyDescent="0.2">
      <c r="B32" s="22"/>
      <c r="C32" s="23"/>
      <c r="D32" s="27"/>
      <c r="E32" s="19"/>
      <c r="F32" s="88"/>
      <c r="G32" s="18"/>
      <c r="H32" s="18"/>
      <c r="I32" s="78"/>
      <c r="J32" s="90" t="str">
        <f t="shared" si="5"/>
        <v/>
      </c>
      <c r="K32" s="19"/>
      <c r="L32" s="18"/>
      <c r="M32" s="18"/>
      <c r="N32" s="18"/>
      <c r="O32" s="78"/>
      <c r="P32" s="90" t="str">
        <f t="shared" si="6"/>
        <v/>
      </c>
      <c r="Q32" s="19"/>
      <c r="R32" s="18"/>
      <c r="S32" s="18"/>
      <c r="T32" s="18"/>
      <c r="U32" s="78"/>
      <c r="V32" s="90" t="str">
        <f t="shared" si="7"/>
        <v/>
      </c>
      <c r="W32" s="32" t="str">
        <f t="shared" si="4"/>
        <v/>
      </c>
      <c r="X32" s="35"/>
      <c r="Y32" s="30" t="str">
        <f t="shared" si="8"/>
        <v/>
      </c>
    </row>
    <row r="33" spans="2:25" x14ac:dyDescent="0.2">
      <c r="B33" s="22"/>
      <c r="C33" s="23"/>
      <c r="D33" s="27"/>
      <c r="E33" s="19"/>
      <c r="F33" s="88"/>
      <c r="G33" s="18"/>
      <c r="H33" s="18"/>
      <c r="I33" s="78"/>
      <c r="J33" s="90" t="str">
        <f t="shared" si="5"/>
        <v/>
      </c>
      <c r="K33" s="19"/>
      <c r="L33" s="18"/>
      <c r="M33" s="18"/>
      <c r="N33" s="18"/>
      <c r="O33" s="78"/>
      <c r="P33" s="90" t="str">
        <f t="shared" si="6"/>
        <v/>
      </c>
      <c r="Q33" s="19"/>
      <c r="R33" s="18"/>
      <c r="S33" s="18"/>
      <c r="T33" s="18"/>
      <c r="U33" s="78"/>
      <c r="V33" s="90" t="str">
        <f t="shared" si="7"/>
        <v/>
      </c>
      <c r="W33" s="32" t="str">
        <f t="shared" si="4"/>
        <v/>
      </c>
      <c r="X33" s="35"/>
      <c r="Y33" s="30" t="str">
        <f t="shared" si="8"/>
        <v/>
      </c>
    </row>
    <row r="34" spans="2:25" x14ac:dyDescent="0.2">
      <c r="B34" s="22"/>
      <c r="C34" s="23"/>
      <c r="D34" s="27"/>
      <c r="E34" s="19"/>
      <c r="F34" s="88"/>
      <c r="G34" s="18"/>
      <c r="H34" s="18"/>
      <c r="I34" s="78"/>
      <c r="J34" s="90" t="str">
        <f t="shared" si="5"/>
        <v/>
      </c>
      <c r="K34" s="19"/>
      <c r="L34" s="18"/>
      <c r="M34" s="18"/>
      <c r="N34" s="18"/>
      <c r="O34" s="78"/>
      <c r="P34" s="90" t="str">
        <f t="shared" si="6"/>
        <v/>
      </c>
      <c r="Q34" s="19"/>
      <c r="R34" s="18"/>
      <c r="S34" s="18"/>
      <c r="T34" s="18"/>
      <c r="U34" s="78"/>
      <c r="V34" s="90" t="str">
        <f t="shared" si="7"/>
        <v/>
      </c>
      <c r="W34" s="32" t="str">
        <f t="shared" si="4"/>
        <v/>
      </c>
      <c r="X34" s="35"/>
      <c r="Y34" s="30" t="str">
        <f t="shared" si="8"/>
        <v/>
      </c>
    </row>
    <row r="35" spans="2:25" x14ac:dyDescent="0.2">
      <c r="B35" s="22"/>
      <c r="C35" s="23"/>
      <c r="D35" s="27"/>
      <c r="E35" s="19"/>
      <c r="F35" s="88"/>
      <c r="G35" s="18"/>
      <c r="H35" s="18"/>
      <c r="I35" s="78"/>
      <c r="J35" s="90" t="str">
        <f t="shared" si="5"/>
        <v/>
      </c>
      <c r="K35" s="19"/>
      <c r="L35" s="18"/>
      <c r="M35" s="18"/>
      <c r="N35" s="18"/>
      <c r="O35" s="78"/>
      <c r="P35" s="90" t="str">
        <f t="shared" si="6"/>
        <v/>
      </c>
      <c r="Q35" s="19"/>
      <c r="R35" s="18"/>
      <c r="S35" s="18"/>
      <c r="T35" s="18"/>
      <c r="U35" s="78"/>
      <c r="V35" s="90" t="str">
        <f t="shared" si="7"/>
        <v/>
      </c>
      <c r="W35" s="32" t="str">
        <f t="shared" si="4"/>
        <v/>
      </c>
      <c r="X35" s="35"/>
      <c r="Y35" s="30" t="str">
        <f t="shared" si="8"/>
        <v/>
      </c>
    </row>
    <row r="36" spans="2:25" x14ac:dyDescent="0.2">
      <c r="B36" s="22"/>
      <c r="C36" s="23"/>
      <c r="D36" s="27"/>
      <c r="E36" s="19"/>
      <c r="F36" s="88"/>
      <c r="G36" s="18"/>
      <c r="H36" s="18"/>
      <c r="I36" s="78"/>
      <c r="J36" s="90" t="str">
        <f t="shared" si="5"/>
        <v/>
      </c>
      <c r="K36" s="19"/>
      <c r="L36" s="18"/>
      <c r="M36" s="18"/>
      <c r="N36" s="18"/>
      <c r="O36" s="78"/>
      <c r="P36" s="90" t="str">
        <f t="shared" si="6"/>
        <v/>
      </c>
      <c r="Q36" s="19"/>
      <c r="R36" s="18"/>
      <c r="S36" s="18"/>
      <c r="T36" s="18"/>
      <c r="U36" s="78"/>
      <c r="V36" s="90" t="str">
        <f t="shared" si="7"/>
        <v/>
      </c>
      <c r="W36" s="32" t="str">
        <f t="shared" si="4"/>
        <v/>
      </c>
      <c r="X36" s="35"/>
      <c r="Y36" s="30" t="str">
        <f t="shared" si="8"/>
        <v/>
      </c>
    </row>
    <row r="37" spans="2:25" x14ac:dyDescent="0.2">
      <c r="B37" s="22"/>
      <c r="C37" s="23"/>
      <c r="D37" s="27"/>
      <c r="E37" s="19"/>
      <c r="F37" s="88"/>
      <c r="G37" s="18"/>
      <c r="H37" s="18"/>
      <c r="I37" s="78"/>
      <c r="J37" s="90" t="str">
        <f t="shared" si="5"/>
        <v/>
      </c>
      <c r="K37" s="19"/>
      <c r="L37" s="18"/>
      <c r="M37" s="18"/>
      <c r="N37" s="18"/>
      <c r="O37" s="78"/>
      <c r="P37" s="90" t="str">
        <f t="shared" si="6"/>
        <v/>
      </c>
      <c r="Q37" s="19"/>
      <c r="R37" s="18"/>
      <c r="S37" s="18"/>
      <c r="T37" s="18"/>
      <c r="U37" s="78"/>
      <c r="V37" s="90" t="str">
        <f t="shared" si="7"/>
        <v/>
      </c>
      <c r="W37" s="32" t="str">
        <f t="shared" si="4"/>
        <v/>
      </c>
      <c r="X37" s="35"/>
      <c r="Y37" s="30" t="str">
        <f t="shared" si="8"/>
        <v/>
      </c>
    </row>
    <row r="38" spans="2:25" x14ac:dyDescent="0.2">
      <c r="B38" s="22"/>
      <c r="C38" s="23"/>
      <c r="D38" s="27"/>
      <c r="E38" s="19"/>
      <c r="F38" s="88"/>
      <c r="G38" s="18"/>
      <c r="H38" s="18"/>
      <c r="I38" s="78"/>
      <c r="J38" s="90" t="str">
        <f t="shared" si="5"/>
        <v/>
      </c>
      <c r="K38" s="19"/>
      <c r="L38" s="18"/>
      <c r="M38" s="18"/>
      <c r="N38" s="18"/>
      <c r="O38" s="78"/>
      <c r="P38" s="90" t="str">
        <f t="shared" si="6"/>
        <v/>
      </c>
      <c r="Q38" s="19"/>
      <c r="R38" s="18"/>
      <c r="S38" s="18"/>
      <c r="T38" s="18"/>
      <c r="U38" s="78"/>
      <c r="V38" s="90" t="str">
        <f t="shared" si="7"/>
        <v/>
      </c>
      <c r="W38" s="32" t="str">
        <f t="shared" si="4"/>
        <v/>
      </c>
      <c r="X38" s="35"/>
      <c r="Y38" s="30" t="str">
        <f t="shared" si="8"/>
        <v/>
      </c>
    </row>
    <row r="39" spans="2:25" x14ac:dyDescent="0.2">
      <c r="B39" s="22"/>
      <c r="C39" s="23"/>
      <c r="D39" s="27"/>
      <c r="E39" s="19"/>
      <c r="F39" s="88"/>
      <c r="G39" s="18"/>
      <c r="H39" s="18"/>
      <c r="I39" s="78"/>
      <c r="J39" s="90" t="str">
        <f t="shared" si="5"/>
        <v/>
      </c>
      <c r="K39" s="19"/>
      <c r="L39" s="18"/>
      <c r="M39" s="18"/>
      <c r="N39" s="18"/>
      <c r="O39" s="78"/>
      <c r="P39" s="90" t="str">
        <f t="shared" si="6"/>
        <v/>
      </c>
      <c r="Q39" s="19"/>
      <c r="R39" s="18"/>
      <c r="S39" s="18"/>
      <c r="T39" s="18"/>
      <c r="U39" s="78"/>
      <c r="V39" s="90" t="str">
        <f t="shared" si="7"/>
        <v/>
      </c>
      <c r="W39" s="32" t="str">
        <f t="shared" si="4"/>
        <v/>
      </c>
      <c r="X39" s="35"/>
      <c r="Y39" s="30" t="str">
        <f t="shared" si="8"/>
        <v/>
      </c>
    </row>
    <row r="40" spans="2:25" x14ac:dyDescent="0.2">
      <c r="B40" s="22"/>
      <c r="C40" s="23"/>
      <c r="D40" s="27"/>
      <c r="E40" s="19"/>
      <c r="F40" s="88"/>
      <c r="G40" s="18"/>
      <c r="H40" s="18"/>
      <c r="I40" s="78"/>
      <c r="J40" s="90" t="str">
        <f t="shared" si="5"/>
        <v/>
      </c>
      <c r="K40" s="19"/>
      <c r="L40" s="18"/>
      <c r="M40" s="18"/>
      <c r="N40" s="18"/>
      <c r="O40" s="78"/>
      <c r="P40" s="90" t="str">
        <f t="shared" si="6"/>
        <v/>
      </c>
      <c r="Q40" s="19"/>
      <c r="R40" s="18"/>
      <c r="S40" s="18"/>
      <c r="T40" s="18"/>
      <c r="U40" s="78"/>
      <c r="V40" s="90" t="str">
        <f t="shared" si="7"/>
        <v/>
      </c>
      <c r="W40" s="32" t="str">
        <f t="shared" si="4"/>
        <v/>
      </c>
      <c r="X40" s="35"/>
      <c r="Y40" s="30" t="str">
        <f t="shared" si="8"/>
        <v/>
      </c>
    </row>
    <row r="41" spans="2:25" x14ac:dyDescent="0.2">
      <c r="B41" s="22"/>
      <c r="C41" s="23"/>
      <c r="D41" s="27"/>
      <c r="E41" s="19"/>
      <c r="F41" s="88"/>
      <c r="G41" s="18"/>
      <c r="H41" s="18"/>
      <c r="I41" s="78"/>
      <c r="J41" s="90" t="str">
        <f t="shared" si="5"/>
        <v/>
      </c>
      <c r="K41" s="19"/>
      <c r="L41" s="18"/>
      <c r="M41" s="18"/>
      <c r="N41" s="18"/>
      <c r="O41" s="78"/>
      <c r="P41" s="90" t="str">
        <f t="shared" si="6"/>
        <v/>
      </c>
      <c r="Q41" s="19"/>
      <c r="R41" s="18"/>
      <c r="S41" s="18"/>
      <c r="T41" s="18"/>
      <c r="U41" s="78"/>
      <c r="V41" s="90" t="str">
        <f t="shared" si="7"/>
        <v/>
      </c>
      <c r="W41" s="32" t="str">
        <f t="shared" si="4"/>
        <v/>
      </c>
      <c r="X41" s="35"/>
      <c r="Y41" s="30" t="str">
        <f t="shared" si="8"/>
        <v/>
      </c>
    </row>
    <row r="42" spans="2:25" x14ac:dyDescent="0.2">
      <c r="B42" s="22"/>
      <c r="C42" s="23"/>
      <c r="D42" s="27"/>
      <c r="E42" s="19"/>
      <c r="F42" s="88"/>
      <c r="G42" s="18"/>
      <c r="H42" s="18"/>
      <c r="I42" s="78"/>
      <c r="J42" s="90" t="str">
        <f t="shared" si="5"/>
        <v/>
      </c>
      <c r="K42" s="19"/>
      <c r="L42" s="18"/>
      <c r="M42" s="18"/>
      <c r="N42" s="18"/>
      <c r="O42" s="78"/>
      <c r="P42" s="90" t="str">
        <f t="shared" si="6"/>
        <v/>
      </c>
      <c r="Q42" s="19"/>
      <c r="R42" s="18"/>
      <c r="S42" s="18"/>
      <c r="T42" s="18"/>
      <c r="U42" s="78"/>
      <c r="V42" s="90" t="str">
        <f t="shared" si="7"/>
        <v/>
      </c>
      <c r="W42" s="32" t="str">
        <f t="shared" si="4"/>
        <v/>
      </c>
      <c r="X42" s="35"/>
      <c r="Y42" s="30" t="str">
        <f t="shared" si="8"/>
        <v/>
      </c>
    </row>
    <row r="43" spans="2:25" x14ac:dyDescent="0.2">
      <c r="B43" s="22"/>
      <c r="C43" s="23"/>
      <c r="D43" s="27"/>
      <c r="E43" s="19"/>
      <c r="F43" s="88"/>
      <c r="G43" s="18"/>
      <c r="H43" s="18"/>
      <c r="I43" s="78"/>
      <c r="J43" s="90" t="str">
        <f t="shared" si="5"/>
        <v/>
      </c>
      <c r="K43" s="19"/>
      <c r="L43" s="18"/>
      <c r="M43" s="18"/>
      <c r="N43" s="18"/>
      <c r="O43" s="78"/>
      <c r="P43" s="90" t="str">
        <f t="shared" si="6"/>
        <v/>
      </c>
      <c r="Q43" s="19"/>
      <c r="R43" s="18"/>
      <c r="S43" s="18"/>
      <c r="T43" s="18"/>
      <c r="U43" s="78"/>
      <c r="V43" s="90" t="str">
        <f t="shared" si="7"/>
        <v/>
      </c>
      <c r="W43" s="32" t="str">
        <f t="shared" si="4"/>
        <v/>
      </c>
      <c r="X43" s="35"/>
      <c r="Y43" s="30" t="str">
        <f t="shared" si="8"/>
        <v/>
      </c>
    </row>
    <row r="44" spans="2:25" x14ac:dyDescent="0.2">
      <c r="B44" s="22"/>
      <c r="C44" s="23"/>
      <c r="D44" s="27"/>
      <c r="E44" s="19"/>
      <c r="F44" s="88"/>
      <c r="G44" s="18"/>
      <c r="H44" s="18"/>
      <c r="I44" s="78"/>
      <c r="J44" s="90" t="str">
        <f t="shared" si="5"/>
        <v/>
      </c>
      <c r="K44" s="19"/>
      <c r="L44" s="18"/>
      <c r="M44" s="18"/>
      <c r="N44" s="18"/>
      <c r="O44" s="78"/>
      <c r="P44" s="90" t="str">
        <f t="shared" si="6"/>
        <v/>
      </c>
      <c r="Q44" s="19"/>
      <c r="R44" s="18"/>
      <c r="S44" s="18"/>
      <c r="T44" s="18"/>
      <c r="U44" s="78"/>
      <c r="V44" s="90" t="str">
        <f t="shared" si="7"/>
        <v/>
      </c>
      <c r="W44" s="32" t="str">
        <f t="shared" si="4"/>
        <v/>
      </c>
      <c r="X44" s="35"/>
      <c r="Y44" s="30" t="str">
        <f t="shared" si="8"/>
        <v/>
      </c>
    </row>
    <row r="45" spans="2:25" x14ac:dyDescent="0.2">
      <c r="B45" s="22"/>
      <c r="C45" s="23"/>
      <c r="D45" s="27"/>
      <c r="E45" s="19"/>
      <c r="F45" s="88"/>
      <c r="G45" s="18"/>
      <c r="H45" s="18"/>
      <c r="I45" s="78"/>
      <c r="J45" s="90" t="str">
        <f t="shared" si="5"/>
        <v/>
      </c>
      <c r="K45" s="19"/>
      <c r="L45" s="18"/>
      <c r="M45" s="18"/>
      <c r="N45" s="18"/>
      <c r="O45" s="78"/>
      <c r="P45" s="90" t="str">
        <f t="shared" si="6"/>
        <v/>
      </c>
      <c r="Q45" s="19"/>
      <c r="R45" s="18"/>
      <c r="S45" s="18"/>
      <c r="T45" s="18"/>
      <c r="U45" s="78"/>
      <c r="V45" s="90" t="str">
        <f t="shared" si="7"/>
        <v/>
      </c>
      <c r="W45" s="32" t="str">
        <f t="shared" si="4"/>
        <v/>
      </c>
      <c r="X45" s="35"/>
      <c r="Y45" s="30" t="str">
        <f t="shared" si="8"/>
        <v/>
      </c>
    </row>
    <row r="46" spans="2:25" x14ac:dyDescent="0.2">
      <c r="B46" s="22"/>
      <c r="C46" s="23"/>
      <c r="D46" s="27"/>
      <c r="E46" s="19"/>
      <c r="F46" s="88"/>
      <c r="G46" s="18"/>
      <c r="H46" s="18"/>
      <c r="I46" s="78"/>
      <c r="J46" s="90" t="str">
        <f t="shared" si="5"/>
        <v/>
      </c>
      <c r="K46" s="19"/>
      <c r="L46" s="18"/>
      <c r="M46" s="18"/>
      <c r="N46" s="18"/>
      <c r="O46" s="78"/>
      <c r="P46" s="90" t="str">
        <f t="shared" si="6"/>
        <v/>
      </c>
      <c r="Q46" s="19"/>
      <c r="R46" s="18"/>
      <c r="S46" s="18"/>
      <c r="T46" s="18"/>
      <c r="U46" s="78"/>
      <c r="V46" s="90" t="str">
        <f t="shared" si="7"/>
        <v/>
      </c>
      <c r="W46" s="32" t="str">
        <f t="shared" si="4"/>
        <v/>
      </c>
      <c r="X46" s="35"/>
      <c r="Y46" s="30" t="str">
        <f t="shared" si="8"/>
        <v/>
      </c>
    </row>
    <row r="47" spans="2:25" x14ac:dyDescent="0.2">
      <c r="B47" s="22"/>
      <c r="C47" s="23"/>
      <c r="D47" s="27"/>
      <c r="E47" s="19"/>
      <c r="F47" s="88"/>
      <c r="G47" s="18"/>
      <c r="H47" s="18"/>
      <c r="I47" s="78"/>
      <c r="J47" s="90" t="str">
        <f t="shared" si="5"/>
        <v/>
      </c>
      <c r="K47" s="19"/>
      <c r="L47" s="18"/>
      <c r="M47" s="18"/>
      <c r="N47" s="18"/>
      <c r="O47" s="78"/>
      <c r="P47" s="90" t="str">
        <f t="shared" si="6"/>
        <v/>
      </c>
      <c r="Q47" s="19"/>
      <c r="R47" s="18"/>
      <c r="S47" s="18"/>
      <c r="T47" s="18"/>
      <c r="U47" s="78"/>
      <c r="V47" s="90" t="str">
        <f t="shared" si="7"/>
        <v/>
      </c>
      <c r="W47" s="32" t="str">
        <f t="shared" si="4"/>
        <v/>
      </c>
      <c r="X47" s="35"/>
      <c r="Y47" s="30" t="str">
        <f t="shared" si="8"/>
        <v/>
      </c>
    </row>
    <row r="48" spans="2:25" x14ac:dyDescent="0.2">
      <c r="B48" s="22"/>
      <c r="C48" s="23"/>
      <c r="D48" s="27"/>
      <c r="E48" s="19"/>
      <c r="F48" s="88"/>
      <c r="G48" s="18"/>
      <c r="H48" s="18"/>
      <c r="I48" s="78"/>
      <c r="J48" s="90" t="str">
        <f t="shared" si="5"/>
        <v/>
      </c>
      <c r="K48" s="19"/>
      <c r="L48" s="18"/>
      <c r="M48" s="18"/>
      <c r="N48" s="18"/>
      <c r="O48" s="78"/>
      <c r="P48" s="90" t="str">
        <f t="shared" si="6"/>
        <v/>
      </c>
      <c r="Q48" s="19"/>
      <c r="R48" s="18"/>
      <c r="S48" s="18"/>
      <c r="T48" s="18"/>
      <c r="U48" s="78"/>
      <c r="V48" s="90" t="str">
        <f t="shared" si="7"/>
        <v/>
      </c>
      <c r="W48" s="32" t="str">
        <f t="shared" si="4"/>
        <v/>
      </c>
      <c r="X48" s="35"/>
      <c r="Y48" s="30" t="str">
        <f t="shared" si="8"/>
        <v/>
      </c>
    </row>
    <row r="49" spans="2:25" x14ac:dyDescent="0.2">
      <c r="B49" s="22"/>
      <c r="C49" s="23"/>
      <c r="D49" s="27"/>
      <c r="E49" s="19"/>
      <c r="F49" s="88"/>
      <c r="G49" s="18"/>
      <c r="H49" s="18"/>
      <c r="I49" s="78"/>
      <c r="J49" s="90" t="str">
        <f t="shared" si="5"/>
        <v/>
      </c>
      <c r="K49" s="19"/>
      <c r="L49" s="18"/>
      <c r="M49" s="18"/>
      <c r="N49" s="18"/>
      <c r="O49" s="78"/>
      <c r="P49" s="90" t="str">
        <f t="shared" si="6"/>
        <v/>
      </c>
      <c r="Q49" s="19"/>
      <c r="R49" s="18"/>
      <c r="S49" s="18"/>
      <c r="T49" s="18"/>
      <c r="U49" s="78"/>
      <c r="V49" s="90" t="str">
        <f t="shared" si="7"/>
        <v/>
      </c>
      <c r="W49" s="32" t="str">
        <f t="shared" si="4"/>
        <v/>
      </c>
      <c r="X49" s="35"/>
      <c r="Y49" s="30" t="str">
        <f t="shared" si="8"/>
        <v/>
      </c>
    </row>
    <row r="50" spans="2:25" x14ac:dyDescent="0.2">
      <c r="B50" s="22"/>
      <c r="C50" s="23"/>
      <c r="D50" s="27"/>
      <c r="E50" s="19"/>
      <c r="F50" s="88"/>
      <c r="G50" s="18"/>
      <c r="H50" s="18"/>
      <c r="I50" s="78"/>
      <c r="J50" s="90" t="str">
        <f t="shared" si="5"/>
        <v/>
      </c>
      <c r="K50" s="19"/>
      <c r="L50" s="18"/>
      <c r="M50" s="18"/>
      <c r="N50" s="18"/>
      <c r="O50" s="78"/>
      <c r="P50" s="90" t="str">
        <f t="shared" si="6"/>
        <v/>
      </c>
      <c r="Q50" s="19"/>
      <c r="R50" s="18"/>
      <c r="S50" s="18"/>
      <c r="T50" s="18"/>
      <c r="U50" s="78"/>
      <c r="V50" s="90" t="str">
        <f t="shared" si="7"/>
        <v/>
      </c>
      <c r="W50" s="32" t="str">
        <f t="shared" si="4"/>
        <v/>
      </c>
      <c r="X50" s="35"/>
      <c r="Y50" s="30" t="str">
        <f t="shared" si="8"/>
        <v/>
      </c>
    </row>
    <row r="51" spans="2:25" ht="17" thickBot="1" x14ac:dyDescent="0.25">
      <c r="B51" s="24"/>
      <c r="C51" s="25"/>
      <c r="D51" s="28"/>
      <c r="E51" s="75"/>
      <c r="F51" s="92"/>
      <c r="G51" s="93"/>
      <c r="H51" s="93"/>
      <c r="I51" s="94"/>
      <c r="J51" s="136" t="str">
        <f t="shared" si="5"/>
        <v/>
      </c>
      <c r="K51" s="75"/>
      <c r="L51" s="76"/>
      <c r="M51" s="76"/>
      <c r="N51" s="76"/>
      <c r="O51" s="79"/>
      <c r="P51" s="91" t="str">
        <f t="shared" si="6"/>
        <v/>
      </c>
      <c r="Q51" s="75"/>
      <c r="R51" s="76"/>
      <c r="S51" s="76"/>
      <c r="T51" s="76"/>
      <c r="U51" s="79"/>
      <c r="V51" s="91" t="str">
        <f t="shared" si="7"/>
        <v/>
      </c>
      <c r="W51" s="33" t="str">
        <f t="shared" si="4"/>
        <v/>
      </c>
      <c r="X51" s="36"/>
      <c r="Y51" s="81" t="str">
        <f t="shared" si="8"/>
        <v/>
      </c>
    </row>
    <row r="52" spans="2:25" ht="17" thickBot="1" x14ac:dyDescent="0.25">
      <c r="E52" s="5" t="s">
        <v>416</v>
      </c>
      <c r="F52" s="95" t="str">
        <f>IFERROR(AVERAGE(F12:F51),"")</f>
        <v/>
      </c>
      <c r="G52" s="96" t="str">
        <f t="shared" ref="G52:I52" si="9">IFERROR(AVERAGE(G12:G51),"")</f>
        <v/>
      </c>
      <c r="H52" s="96" t="str">
        <f t="shared" si="9"/>
        <v/>
      </c>
      <c r="I52" s="109" t="str">
        <f t="shared" si="9"/>
        <v/>
      </c>
      <c r="J52" s="123" t="str">
        <f>IFERROR(AVERAGE(J12:J51),"")</f>
        <v/>
      </c>
      <c r="K52" s="5" t="s">
        <v>416</v>
      </c>
      <c r="L52" s="95" t="str">
        <f>IFERROR(AVERAGE(L12:L51),"")</f>
        <v/>
      </c>
      <c r="M52" s="95" t="str">
        <f t="shared" ref="M52:O52" si="10">IFERROR(AVERAGE(M12:M51),"")</f>
        <v/>
      </c>
      <c r="N52" s="96" t="str">
        <f t="shared" si="10"/>
        <v/>
      </c>
      <c r="O52" s="48" t="str">
        <f t="shared" si="10"/>
        <v/>
      </c>
      <c r="P52" s="125" t="str">
        <f>IFERROR(AVERAGE(P12:P51),"")</f>
        <v/>
      </c>
      <c r="Q52" s="5" t="s">
        <v>415</v>
      </c>
      <c r="R52" s="95" t="str">
        <f>IFERROR(AVERAGE(R12:R51),"")</f>
        <v/>
      </c>
      <c r="S52" s="95" t="str">
        <f t="shared" ref="S52:U52" si="11">IFERROR(AVERAGE(S12:S51),"")</f>
        <v/>
      </c>
      <c r="T52" s="96" t="str">
        <f t="shared" si="11"/>
        <v/>
      </c>
      <c r="U52" s="48" t="str">
        <f t="shared" si="11"/>
        <v/>
      </c>
      <c r="V52" s="126" t="str">
        <f>IFERROR(AVERAGE(V12:V51),"")</f>
        <v/>
      </c>
      <c r="Y52" s="127" t="str">
        <f>IFERROR(AVERAGE(Y12:Y51),"")</f>
        <v/>
      </c>
    </row>
    <row r="53" spans="2:25" x14ac:dyDescent="0.2">
      <c r="I53" s="110" t="s">
        <v>434</v>
      </c>
      <c r="J53" s="113" t="str">
        <f>IFERROR(AVERAGEIF($D$12:$D$51,"féminin",J12:J51),"")</f>
        <v/>
      </c>
      <c r="O53" s="110" t="s">
        <v>434</v>
      </c>
      <c r="P53" s="113" t="str">
        <f>IFERROR(AVERAGEIF($D$12:$D$51,"féminin",P12:P51),"")</f>
        <v/>
      </c>
      <c r="U53" s="110" t="s">
        <v>434</v>
      </c>
      <c r="V53" s="113" t="str">
        <f>IFERROR(AVERAGEIF($D$12:$D$51,"féminin",V12:V51),"")</f>
        <v/>
      </c>
      <c r="X53" s="110" t="s">
        <v>434</v>
      </c>
      <c r="Y53" s="113" t="str">
        <f>IFERROR(AVERAGEIF($D$12:$D$51,"féminin",Y12:Y51),"")</f>
        <v/>
      </c>
    </row>
    <row r="54" spans="2:25" x14ac:dyDescent="0.2">
      <c r="I54" s="111" t="s">
        <v>435</v>
      </c>
      <c r="J54" s="124" t="str">
        <f>IFERROR(AVERAGEIF($D$12:$D$51,"masculin",J12:J51),"")</f>
        <v/>
      </c>
      <c r="O54" s="111" t="s">
        <v>435</v>
      </c>
      <c r="P54" s="124" t="str">
        <f>IFERROR(AVERAGEIF($D$12:$D$51,"masculin",P12:P51),"")</f>
        <v/>
      </c>
      <c r="U54" s="111" t="s">
        <v>435</v>
      </c>
      <c r="V54" s="124" t="str">
        <f>IFERROR(AVERAGEIF($D$12:$D$51,"masculin",V12:V51),"")</f>
        <v/>
      </c>
      <c r="X54" s="111" t="s">
        <v>435</v>
      </c>
      <c r="Y54" s="124" t="str">
        <f>IFERROR(AVERAGEIF($D$12:$D$51,"masculin",Y12:Y51),"")</f>
        <v/>
      </c>
    </row>
    <row r="55" spans="2:25" ht="17" thickBot="1" x14ac:dyDescent="0.25">
      <c r="I55" s="112" t="s">
        <v>436</v>
      </c>
      <c r="J55" s="114" t="str">
        <f>IFERROR(J54-J53, "")</f>
        <v/>
      </c>
      <c r="O55" s="112" t="s">
        <v>436</v>
      </c>
      <c r="P55" s="114" t="str">
        <f>IFERROR(P54-P53, "")</f>
        <v/>
      </c>
      <c r="U55" s="112" t="s">
        <v>436</v>
      </c>
      <c r="V55" s="114" t="str">
        <f>IFERROR(V54-V53, "")</f>
        <v/>
      </c>
      <c r="X55" s="112" t="s">
        <v>436</v>
      </c>
      <c r="Y55" s="114" t="str">
        <f>IFERROR(Y54-Y53, "")</f>
        <v/>
      </c>
    </row>
  </sheetData>
  <sheetProtection password="E97C" sheet="1" objects="1" scenarios="1"/>
  <mergeCells count="13">
    <mergeCell ref="X10:X11"/>
    <mergeCell ref="Y10:Y11"/>
    <mergeCell ref="B4:D4"/>
    <mergeCell ref="B5:D5"/>
    <mergeCell ref="Q7:Y8"/>
    <mergeCell ref="B10:B11"/>
    <mergeCell ref="C10:C11"/>
    <mergeCell ref="D10:D11"/>
    <mergeCell ref="F10:J10"/>
    <mergeCell ref="L10:P10"/>
    <mergeCell ref="R10:V10"/>
    <mergeCell ref="W10:W11"/>
    <mergeCell ref="K7:L8"/>
  </mergeCells>
  <conditionalFormatting sqref="E12:E51 H12:H51">
    <cfRule type="expression" dxfId="179" priority="21">
      <formula>$H12&gt;Max_1</formula>
    </cfRule>
  </conditionalFormatting>
  <conditionalFormatting sqref="E12:E51 I12:I51">
    <cfRule type="expression" dxfId="178" priority="20">
      <formula>$I12&gt;Max_2</formula>
    </cfRule>
  </conditionalFormatting>
  <conditionalFormatting sqref="F12:I51">
    <cfRule type="expression" dxfId="177" priority="18">
      <formula>AND(OR($J12="AB",$J12="DI",$J12="FM"),NOT(ISBLANK(F12)))</formula>
    </cfRule>
    <cfRule type="expression" dxfId="176" priority="19">
      <formula>AND($J12="4 AFLP ?",  ISBLANK(F12))</formula>
    </cfRule>
  </conditionalFormatting>
  <conditionalFormatting sqref="J12:J51 P12:P51 V12:V51 Y12:Y51">
    <cfRule type="containsText" dxfId="175" priority="16" operator="containsText" text="AB">
      <formula>NOT(ISERROR(SEARCH("AB",J12)))</formula>
    </cfRule>
    <cfRule type="expression" dxfId="174" priority="17">
      <formula>OR(J12="DI",J12="FM")</formula>
    </cfRule>
  </conditionalFormatting>
  <conditionalFormatting sqref="J12:J51 P12:P51 V12:V51">
    <cfRule type="containsText" dxfId="173" priority="5" operator="containsText" text="AFLP">
      <formula>NOT(ISERROR(SEARCH("AFLP",J12)))</formula>
    </cfRule>
  </conditionalFormatting>
  <conditionalFormatting sqref="J55 P55 V55 Y55">
    <cfRule type="expression" dxfId="172" priority="62" stopIfTrue="1">
      <formula>AND(J55&lt;&gt;"",OR(J55&lt;-1,J55&gt;1))</formula>
    </cfRule>
  </conditionalFormatting>
  <conditionalFormatting sqref="K12:K51 N12:N51">
    <cfRule type="expression" dxfId="171" priority="15">
      <formula>$N12&gt;Max_1b</formula>
    </cfRule>
  </conditionalFormatting>
  <conditionalFormatting sqref="K12:K51 O12:O51">
    <cfRule type="expression" dxfId="170" priority="14">
      <formula>$O12&gt;Max_2b</formula>
    </cfRule>
  </conditionalFormatting>
  <conditionalFormatting sqref="L12:O51">
    <cfRule type="expression" dxfId="169" priority="12">
      <formula>AND($P12="4 AFLP ?",  ISBLANK(L12))</formula>
    </cfRule>
    <cfRule type="expression" dxfId="168" priority="13">
      <formula>AND(OR($P12="AB",$P12="DI",$IP2="FM"),NOT(ISBLANK(L12)))</formula>
    </cfRule>
  </conditionalFormatting>
  <conditionalFormatting sqref="Q12:Q51 T12:T51">
    <cfRule type="expression" dxfId="167" priority="11">
      <formula>$T12&gt;Max_1C</formula>
    </cfRule>
  </conditionalFormatting>
  <conditionalFormatting sqref="Q12:Q51 U12:U51">
    <cfRule type="expression" dxfId="166" priority="10">
      <formula>$U12&gt;Max_2C</formula>
    </cfRule>
  </conditionalFormatting>
  <conditionalFormatting sqref="R12:U51">
    <cfRule type="expression" dxfId="165" priority="9">
      <formula>AND(OR($V12="AB",$V12="DI",$V12="FM"),NOT(ISBLANK(R12)))</formula>
    </cfRule>
    <cfRule type="expression" dxfId="164" priority="8">
      <formula>AND($V12="4 AFLP ?",  ISBLANK(R12))</formula>
    </cfRule>
  </conditionalFormatting>
  <conditionalFormatting sqref="W12:W51">
    <cfRule type="expression" dxfId="163" priority="1">
      <formula>SUM(LEFT($W12,1),RIGHT($W12,1))=3</formula>
    </cfRule>
    <cfRule type="expression" dxfId="162" priority="3">
      <formula>SUM(LEFT($W12,1),RIGHT($W12,1))&lt;2</formula>
    </cfRule>
    <cfRule type="expression" dxfId="161" priority="2" stopIfTrue="1">
      <formula>SUM(LEFT($W12,1),RIGHT($W12,1))=2</formula>
    </cfRule>
  </conditionalFormatting>
  <conditionalFormatting sqref="X12:X51">
    <cfRule type="expression" dxfId="160" priority="6">
      <formula xml:space="preserve"> OR(   AND(SUM(LEFT($W12,1),RIGHT($W12,1))&lt;&gt;2,$X12&lt;&gt;""),   AND(SUM(LEFT($W12,1),RIGHT($W12,1))=2,$X12="")  )</formula>
    </cfRule>
    <cfRule type="expression" dxfId="159" priority="7">
      <formula>SUM(LEFT($W12,1),RIGHT($W12,1))=2</formula>
    </cfRule>
  </conditionalFormatting>
  <conditionalFormatting sqref="Y12:Y51">
    <cfRule type="expression" dxfId="158" priority="4">
      <formula>OR(Y12="ERREUR",Y12="Choix pour 1 Note")</formula>
    </cfRule>
  </conditionalFormatting>
  <dataValidations count="12">
    <dataValidation type="list" allowBlank="1" showInputMessage="1" showErrorMessage="1" sqref="Q12:Q51 E12:E51 K12:K51" xr:uid="{00000000-0002-0000-0400-000000000000}">
      <formula1>Répartition</formula1>
    </dataValidation>
    <dataValidation type="list" allowBlank="1" showInputMessage="1" showErrorMessage="1" sqref="D12:D51" xr:uid="{00000000-0002-0000-0400-000001000000}">
      <formula1>Sexe</formula1>
    </dataValidation>
    <dataValidation type="list" allowBlank="1" showInputMessage="1" showErrorMessage="1" sqref="H11:I11 T11:U11 N11:O11" xr:uid="{00000000-0002-0000-0400-000002000000}">
      <formula1>AFLP</formula1>
    </dataValidation>
    <dataValidation type="decimal" allowBlank="1" showInputMessage="1" showErrorMessage="1" sqref="F12:F51 R12:R51 L12:L51" xr:uid="{00000000-0002-0000-0400-000003000000}">
      <formula1>0</formula1>
      <formula2>7</formula2>
    </dataValidation>
    <dataValidation type="decimal" allowBlank="1" showInputMessage="1" showErrorMessage="1" sqref="S12:S51 M12:M51 G12:G51" xr:uid="{00000000-0002-0000-0400-000004000000}">
      <formula1>0</formula1>
      <formula2>5</formula2>
    </dataValidation>
    <dataValidation type="list" allowBlank="1" showInputMessage="1" showErrorMessage="1" sqref="U12:U51" xr:uid="{00000000-0002-0000-0400-000005000000}">
      <formula1>CHOOSE(Max_2C/2,Répartition_2_6,Répartition_4_4,Répartition_6_2)</formula1>
    </dataValidation>
    <dataValidation type="list" showInputMessage="1" showErrorMessage="1" sqref="T12:T51" xr:uid="{00000000-0002-0000-0400-000006000000}">
      <formula1>CHOOSE(Max_1C/2,Répartition_2_6,Répartition_4_4,Répartition_6_2)</formula1>
    </dataValidation>
    <dataValidation type="list" showInputMessage="1" showErrorMessage="1" sqref="O12:O51" xr:uid="{00000000-0002-0000-0400-000007000000}">
      <formula1>CHOOSE(Max_2b/2,Répartition_2_6,Répartition_4_4,Répartition_6_2)</formula1>
    </dataValidation>
    <dataValidation type="list" showInputMessage="1" showErrorMessage="1" sqref="N12:N51" xr:uid="{00000000-0002-0000-0400-000008000000}">
      <formula1>CHOOSE(Max_1b/2,Répartition_2_6,Répartition_4_4,Répartition_6_2)</formula1>
    </dataValidation>
    <dataValidation type="list" showInputMessage="1" showErrorMessage="1" sqref="I12:I51" xr:uid="{00000000-0002-0000-0400-000009000000}">
      <formula1>CHOOSE(Max_2/2,Répartition_2_6,Répartition_4_4,Répartition_6_2)</formula1>
    </dataValidation>
    <dataValidation type="list" showInputMessage="1" showErrorMessage="1" sqref="H12:H51" xr:uid="{00000000-0002-0000-0400-00000A000000}">
      <formula1>CHOOSE(Max_1/2,Répartition_2_6,Répartition_4_4,Répartition_6_2)</formula1>
    </dataValidation>
    <dataValidation type="list" allowBlank="1" showInputMessage="1" showErrorMessage="1" sqref="X12:X51" xr:uid="{00000000-0002-0000-0400-00000B000000}">
      <formula1>IF( SUM(LEFT($W12,1),RIGHT($W12,1))=2,Choix_1Note,"")</formula1>
    </dataValidation>
  </dataValidations>
  <hyperlinks>
    <hyperlink ref="K7:L8" location="Accueil!A1" display="Retour Accueil" xr:uid="{00000000-0004-0000-0400-000000000000}"/>
  </hyperlink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dimension ref="B3:Y55"/>
  <sheetViews>
    <sheetView showGridLines="0" showRowColHeaders="0" zoomScaleNormal="100" workbookViewId="0">
      <pane xSplit="4" ySplit="11" topLeftCell="E12" activePane="bottomRight" state="frozen"/>
      <selection activeCell="X13" sqref="X13"/>
      <selection pane="topRight" activeCell="X13" sqref="X13"/>
      <selection pane="bottomLeft" activeCell="X13" sqref="X13"/>
      <selection pane="bottomRight" activeCell="B12" sqref="B12"/>
    </sheetView>
  </sheetViews>
  <sheetFormatPr baseColWidth="10" defaultRowHeight="16" x14ac:dyDescent="0.2"/>
  <cols>
    <col min="1" max="1" width="3.1640625" customWidth="1"/>
    <col min="2" max="2" width="28" customWidth="1"/>
    <col min="3" max="3" width="20.5" customWidth="1"/>
    <col min="4" max="4" width="11.5" customWidth="1"/>
    <col min="5" max="8" width="15.83203125" customWidth="1"/>
    <col min="9" max="9" width="17.33203125" customWidth="1"/>
    <col min="10" max="10" width="10.1640625" bestFit="1" customWidth="1"/>
    <col min="11" max="11" width="18.5" customWidth="1"/>
    <col min="12" max="13" width="12" bestFit="1" customWidth="1"/>
    <col min="15" max="15" width="14.5" customWidth="1"/>
    <col min="17" max="17" width="16.83203125" customWidth="1"/>
    <col min="18" max="19" width="12.83203125" customWidth="1"/>
    <col min="20" max="20" width="14" customWidth="1"/>
    <col min="21" max="21" width="15.83203125" customWidth="1"/>
    <col min="22" max="22" width="12.33203125" customWidth="1"/>
    <col min="24" max="24" width="25.6640625" customWidth="1"/>
    <col min="25" max="25" width="21.1640625" bestFit="1" customWidth="1"/>
  </cols>
  <sheetData>
    <row r="3" spans="2:25" ht="17" thickBot="1" x14ac:dyDescent="0.25"/>
    <row r="4" spans="2:25" x14ac:dyDescent="0.2">
      <c r="B4" s="181" t="s">
        <v>10</v>
      </c>
      <c r="C4" s="182"/>
      <c r="D4" s="183"/>
      <c r="E4" s="82"/>
      <c r="F4" s="82" t="s">
        <v>438</v>
      </c>
      <c r="H4" s="82"/>
    </row>
    <row r="5" spans="2:25" ht="21" customHeight="1" thickBot="1" x14ac:dyDescent="0.25">
      <c r="B5" s="184" t="str">
        <f>IF(ISBLANK(Accueil!F7),"",Accueil!F7)</f>
        <v/>
      </c>
      <c r="C5" s="185"/>
      <c r="D5" s="186"/>
    </row>
    <row r="6" spans="2:25" ht="17" thickBot="1" x14ac:dyDescent="0.25"/>
    <row r="7" spans="2:25" x14ac:dyDescent="0.2">
      <c r="B7" s="9" t="s">
        <v>401</v>
      </c>
      <c r="C7" s="10" t="s">
        <v>9</v>
      </c>
      <c r="D7" s="6" t="s">
        <v>99</v>
      </c>
      <c r="E7" s="6" t="s">
        <v>11</v>
      </c>
      <c r="F7" s="6" t="s">
        <v>99</v>
      </c>
      <c r="G7" s="6" t="s">
        <v>12</v>
      </c>
      <c r="H7" s="6" t="s">
        <v>99</v>
      </c>
      <c r="I7" s="8" t="s">
        <v>110</v>
      </c>
      <c r="K7" s="156" t="s">
        <v>433</v>
      </c>
      <c r="L7" s="157"/>
      <c r="Q7" s="199" t="s">
        <v>420</v>
      </c>
      <c r="R7" s="200"/>
      <c r="S7" s="200"/>
      <c r="T7" s="200"/>
      <c r="U7" s="200"/>
      <c r="V7" s="200"/>
      <c r="W7" s="200"/>
      <c r="X7" s="200"/>
      <c r="Y7" s="201"/>
    </row>
    <row r="8" spans="2:25" ht="24" customHeight="1" thickBot="1" x14ac:dyDescent="0.25">
      <c r="B8" s="11">
        <f>IF(ISBLANK(Accueil!B19),"",Accueil!B19)</f>
        <v>4</v>
      </c>
      <c r="C8" s="12" t="str">
        <f>IF(ISBLANK(Accueil!C19),"",Accueil!C19)</f>
        <v/>
      </c>
      <c r="D8" s="13" t="str">
        <f>IF(ISBLANK(Accueil!D19),"",Accueil!D19)</f>
        <v/>
      </c>
      <c r="E8" s="13" t="str">
        <f>IF(ISBLANK(Accueil!E19),"",Accueil!E19)</f>
        <v/>
      </c>
      <c r="F8" s="13" t="str">
        <f>IF(ISBLANK(Accueil!F19),"",Accueil!F19)</f>
        <v/>
      </c>
      <c r="G8" s="13" t="str">
        <f>IF(ISBLANK(Accueil!G19),"",Accueil!G19)</f>
        <v/>
      </c>
      <c r="H8" s="13" t="str">
        <f>IF(ISBLANK(Accueil!H19),"",Accueil!H19)</f>
        <v/>
      </c>
      <c r="I8" s="14" t="str">
        <f>IF(ISBLANK(Accueil!I19),"",Accueil!I19)</f>
        <v/>
      </c>
      <c r="K8" s="158"/>
      <c r="L8" s="159"/>
      <c r="Q8" s="202"/>
      <c r="R8" s="203"/>
      <c r="S8" s="203"/>
      <c r="T8" s="203"/>
      <c r="U8" s="203"/>
      <c r="V8" s="203"/>
      <c r="W8" s="203"/>
      <c r="X8" s="203"/>
      <c r="Y8" s="204"/>
    </row>
    <row r="9" spans="2:25" ht="11" customHeight="1" thickBot="1" x14ac:dyDescent="0.25"/>
    <row r="10" spans="2:25" ht="47.5" customHeight="1" thickBot="1" x14ac:dyDescent="0.25">
      <c r="B10" s="189" t="s">
        <v>95</v>
      </c>
      <c r="C10" s="191" t="s">
        <v>96</v>
      </c>
      <c r="D10" s="187" t="s">
        <v>121</v>
      </c>
      <c r="E10" s="43" t="s">
        <v>407</v>
      </c>
      <c r="F10" s="196" t="str">
        <f>E8</f>
        <v/>
      </c>
      <c r="G10" s="197"/>
      <c r="H10" s="197"/>
      <c r="I10" s="197"/>
      <c r="J10" s="198"/>
      <c r="K10" s="44" t="s">
        <v>407</v>
      </c>
      <c r="L10" s="193" t="str">
        <f>G8</f>
        <v/>
      </c>
      <c r="M10" s="194"/>
      <c r="N10" s="194"/>
      <c r="O10" s="194"/>
      <c r="P10" s="195"/>
      <c r="Q10" s="45" t="s">
        <v>407</v>
      </c>
      <c r="R10" s="177" t="str">
        <f>I8</f>
        <v/>
      </c>
      <c r="S10" s="178"/>
      <c r="T10" s="178"/>
      <c r="U10" s="178"/>
      <c r="V10" s="178"/>
      <c r="W10" s="173" t="s">
        <v>460</v>
      </c>
      <c r="X10" s="175" t="s">
        <v>418</v>
      </c>
      <c r="Y10" s="179" t="s">
        <v>124</v>
      </c>
    </row>
    <row r="11" spans="2:25" ht="17" thickBot="1" x14ac:dyDescent="0.25">
      <c r="B11" s="190"/>
      <c r="C11" s="192"/>
      <c r="D11" s="188"/>
      <c r="E11" s="85" t="s">
        <v>125</v>
      </c>
      <c r="F11" s="86" t="s">
        <v>408</v>
      </c>
      <c r="G11" s="84" t="s">
        <v>409</v>
      </c>
      <c r="H11" s="108" t="s">
        <v>410</v>
      </c>
      <c r="I11" s="108" t="s">
        <v>411</v>
      </c>
      <c r="J11" s="46" t="s">
        <v>98</v>
      </c>
      <c r="K11" s="85" t="s">
        <v>125</v>
      </c>
      <c r="L11" s="86" t="s">
        <v>408</v>
      </c>
      <c r="M11" s="84" t="s">
        <v>409</v>
      </c>
      <c r="N11" s="108" t="s">
        <v>410</v>
      </c>
      <c r="O11" s="108" t="s">
        <v>411</v>
      </c>
      <c r="P11" s="80" t="s">
        <v>98</v>
      </c>
      <c r="Q11" s="85" t="s">
        <v>125</v>
      </c>
      <c r="R11" s="86" t="s">
        <v>408</v>
      </c>
      <c r="S11" s="84" t="s">
        <v>409</v>
      </c>
      <c r="T11" s="108" t="s">
        <v>410</v>
      </c>
      <c r="U11" s="108" t="s">
        <v>411</v>
      </c>
      <c r="V11" s="47" t="s">
        <v>98</v>
      </c>
      <c r="W11" s="174"/>
      <c r="X11" s="176"/>
      <c r="Y11" s="180"/>
    </row>
    <row r="12" spans="2:25" x14ac:dyDescent="0.2">
      <c r="B12" s="20"/>
      <c r="C12" s="21"/>
      <c r="D12" s="26"/>
      <c r="E12" s="73"/>
      <c r="F12" s="87"/>
      <c r="G12" s="74"/>
      <c r="H12" s="74"/>
      <c r="I12" s="77"/>
      <c r="J12" s="90" t="str">
        <f t="shared" ref="J12:J15" si="0">IF(E12="Inapte","DI",IF(E12="Force Majeure","FM",IF(E12="Absent","AB",IF(E12="","",IF(COUNT(F12:I12)=4,SUM(F12:I12),"4 AFLP ?")))))</f>
        <v/>
      </c>
      <c r="K12" s="73"/>
      <c r="L12" s="74"/>
      <c r="M12" s="74"/>
      <c r="N12" s="74"/>
      <c r="O12" s="77"/>
      <c r="P12" s="89" t="str">
        <f t="shared" ref="P12:P15" si="1">IF(K12="Inapte","DI",IF(K12="Force Majeure","FM",IF(K12="Absent","AB",IF(K12="","",IF(COUNT(L12:O12)=4,SUM(L12:O12),"4 AFLP ?")))))</f>
        <v/>
      </c>
      <c r="Q12" s="73"/>
      <c r="R12" s="74"/>
      <c r="S12" s="74"/>
      <c r="T12" s="74"/>
      <c r="U12" s="77"/>
      <c r="V12" s="89" t="str">
        <f t="shared" ref="V12:V15" si="2">IF(Q12="Inapte","DI",IF(Q12="Force Majeure","FM",IF(Q12="Absent","AB",IF(Q12="","",IF(COUNT(R12:U12)=4,SUM(R12:U12),"4 AFLP ?")))))</f>
        <v/>
      </c>
      <c r="W12" s="31" t="str">
        <f>IF(LEN(J12&amp;P12&amp;V12),COUNTIF(J12:V12,"DI") &amp; " / " &amp; COUNTIF(J12:V12,"FM"),"")</f>
        <v/>
      </c>
      <c r="X12" s="34"/>
      <c r="Y12" s="29" t="str">
        <f t="shared" ref="Y12:Y15" si="3">IF( COUNTIF(I12:V12,"AB")=3, "AB",  IF(E12="","",IF(SUM(LEFT($W12,1),RIGHT($W12,1))=2, IF( X12="Note unique invalidée","DI",IF(X12="","Choix pour 1 Note", IF(AND(COUNTIF(I12:V12,"4 AFLP ?")=0,COUNTA(E12,K12,Q12)=3),SUM(J12,P12,V12) / (3-SUM(LEFT($W12,1),RIGHT($W12,1))),"ERREUR"  ))),IF(SUM(LEFT($W12,1),RIGHT($W12,1))=3,"DI",IF(AND(COUNTIF(I12:V12,"4 AFLP ?")=0,COUNTA(E12,K12,Q12)=3),SUM(J12,P12,V12) / (3-SUM(LEFT($W12,1),RIGHT($W12,1))), "ERREUR")   ))))</f>
        <v/>
      </c>
    </row>
    <row r="13" spans="2:25" x14ac:dyDescent="0.2">
      <c r="B13" s="22"/>
      <c r="C13" s="23"/>
      <c r="D13" s="27"/>
      <c r="E13" s="19"/>
      <c r="F13" s="88"/>
      <c r="G13" s="18"/>
      <c r="H13" s="18"/>
      <c r="I13" s="78"/>
      <c r="J13" s="90" t="str">
        <f t="shared" si="0"/>
        <v/>
      </c>
      <c r="K13" s="19"/>
      <c r="L13" s="18"/>
      <c r="M13" s="18"/>
      <c r="N13" s="18"/>
      <c r="O13" s="78"/>
      <c r="P13" s="90" t="str">
        <f t="shared" si="1"/>
        <v/>
      </c>
      <c r="Q13" s="19"/>
      <c r="R13" s="18"/>
      <c r="S13" s="18"/>
      <c r="T13" s="18"/>
      <c r="U13" s="78"/>
      <c r="V13" s="90" t="str">
        <f t="shared" si="2"/>
        <v/>
      </c>
      <c r="W13" s="32" t="str">
        <f t="shared" ref="W13:W51" si="4">IF(LEN(J13&amp;P13&amp;V13),COUNTIF(J13:V13,"DI") &amp; " / " &amp; COUNTIF(J13:V13,"FM"),"")</f>
        <v/>
      </c>
      <c r="X13" s="35"/>
      <c r="Y13" s="30" t="str">
        <f t="shared" si="3"/>
        <v/>
      </c>
    </row>
    <row r="14" spans="2:25" x14ac:dyDescent="0.2">
      <c r="B14" s="22"/>
      <c r="C14" s="23"/>
      <c r="D14" s="27"/>
      <c r="E14" s="19"/>
      <c r="F14" s="88"/>
      <c r="G14" s="18"/>
      <c r="H14" s="18"/>
      <c r="I14" s="78"/>
      <c r="J14" s="90" t="str">
        <f t="shared" si="0"/>
        <v/>
      </c>
      <c r="K14" s="19"/>
      <c r="L14" s="18"/>
      <c r="M14" s="18"/>
      <c r="N14" s="18"/>
      <c r="O14" s="78"/>
      <c r="P14" s="90" t="str">
        <f t="shared" si="1"/>
        <v/>
      </c>
      <c r="Q14" s="19"/>
      <c r="R14" s="18"/>
      <c r="S14" s="18"/>
      <c r="T14" s="18"/>
      <c r="U14" s="78"/>
      <c r="V14" s="90" t="str">
        <f t="shared" si="2"/>
        <v/>
      </c>
      <c r="W14" s="32" t="str">
        <f t="shared" si="4"/>
        <v/>
      </c>
      <c r="X14" s="35"/>
      <c r="Y14" s="30" t="str">
        <f t="shared" si="3"/>
        <v/>
      </c>
    </row>
    <row r="15" spans="2:25" x14ac:dyDescent="0.2">
      <c r="B15" s="22"/>
      <c r="C15" s="23"/>
      <c r="D15" s="27"/>
      <c r="E15" s="19"/>
      <c r="F15" s="88"/>
      <c r="G15" s="18"/>
      <c r="H15" s="18"/>
      <c r="I15" s="78"/>
      <c r="J15" s="90" t="str">
        <f t="shared" si="0"/>
        <v/>
      </c>
      <c r="K15" s="19"/>
      <c r="L15" s="18"/>
      <c r="M15" s="18"/>
      <c r="N15" s="18"/>
      <c r="O15" s="78"/>
      <c r="P15" s="90" t="str">
        <f t="shared" si="1"/>
        <v/>
      </c>
      <c r="Q15" s="19"/>
      <c r="R15" s="18"/>
      <c r="S15" s="18"/>
      <c r="T15" s="18"/>
      <c r="U15" s="78"/>
      <c r="V15" s="90" t="str">
        <f t="shared" si="2"/>
        <v/>
      </c>
      <c r="W15" s="32" t="str">
        <f t="shared" si="4"/>
        <v/>
      </c>
      <c r="X15" s="35"/>
      <c r="Y15" s="30" t="str">
        <f t="shared" si="3"/>
        <v/>
      </c>
    </row>
    <row r="16" spans="2:25" x14ac:dyDescent="0.2">
      <c r="B16" s="22"/>
      <c r="C16" s="23"/>
      <c r="D16" s="27"/>
      <c r="E16" s="19"/>
      <c r="F16" s="88"/>
      <c r="G16" s="18"/>
      <c r="H16" s="18"/>
      <c r="I16" s="78"/>
      <c r="J16" s="90" t="str">
        <f>IF(E16="Inapte","DI",IF(E16="Force Majeure","FM",IF(E16="Absent","AB",IF(E16="","",IF(COUNT(F16:I16)=4,SUM(F16:I16),"4 AFLP ?")))))</f>
        <v/>
      </c>
      <c r="K16" s="19"/>
      <c r="L16" s="18"/>
      <c r="M16" s="18"/>
      <c r="N16" s="18"/>
      <c r="O16" s="78"/>
      <c r="P16" s="90" t="str">
        <f>IF(K16="Inapte","DI",IF(K16="Force Majeure","FM",IF(K16="Absent","AB",IF(K16="","",IF(COUNT(L16:O16)=4,SUM(L16:O16),"4 AFLP ?")))))</f>
        <v/>
      </c>
      <c r="Q16" s="19"/>
      <c r="R16" s="18"/>
      <c r="S16" s="18"/>
      <c r="T16" s="18"/>
      <c r="U16" s="78"/>
      <c r="V16" s="90" t="str">
        <f>IF(Q16="Inapte","DI",IF(Q16="Force Majeure","FM",IF(Q16="Absent","AB",IF(Q16="","",IF(COUNT(R16:U16)=4,SUM(R16:U16),"4 AFLP ?")))))</f>
        <v/>
      </c>
      <c r="W16" s="32" t="str">
        <f t="shared" si="4"/>
        <v/>
      </c>
      <c r="X16" s="35"/>
      <c r="Y16" s="30" t="str">
        <f>IF( COUNTIF(I16:V16,"AB")=3, "AB",  IF(E16="","",IF(SUM(LEFT($W16,1),RIGHT($W16,1))=2, IF( X16="Note unique invalidée","DI",IF(X16="","Choix pour 1 Note", IF(AND(COUNTIF(I16:V16,"4 AFLP ?")=0,COUNTA(E16,K16,Q16)=3),SUM(J16,P16,V16) / (3-SUM(LEFT($W16,1),RIGHT($W16,1))),"ERREUR"  ))),IF(SUM(LEFT($W16,1),RIGHT($W16,1))=3,"DI",IF(AND(COUNTIF(I16:V16,"4 AFLP ?")=0,COUNTA(E16,K16,Q16)=3),SUM(J16,P16,V16) / (3-SUM(LEFT($W16,1),RIGHT($W16,1))), "ERREUR")   ))))</f>
        <v/>
      </c>
    </row>
    <row r="17" spans="2:25" x14ac:dyDescent="0.2">
      <c r="B17" s="22"/>
      <c r="C17" s="23"/>
      <c r="D17" s="27"/>
      <c r="E17" s="19"/>
      <c r="F17" s="88"/>
      <c r="G17" s="18"/>
      <c r="H17" s="18"/>
      <c r="I17" s="78"/>
      <c r="J17" s="90" t="str">
        <f t="shared" ref="J17:J51" si="5">IF(E17="Inapte","DI",IF(E17="Force Majeure","FM",IF(E17="Absent","AB",IF(E17="","",IF(COUNT(F17:I17)=4,SUM(F17:I17),"4 AFLP ?")))))</f>
        <v/>
      </c>
      <c r="K17" s="19"/>
      <c r="L17" s="18"/>
      <c r="M17" s="18"/>
      <c r="N17" s="18"/>
      <c r="O17" s="78"/>
      <c r="P17" s="90" t="str">
        <f t="shared" ref="P17:P51" si="6">IF(K17="Inapte","DI",IF(K17="Force Majeure","FM",IF(K17="Absent","AB",IF(K17="","",IF(COUNT(L17:O17)=4,SUM(L17:O17),"4 AFLP ?")))))</f>
        <v/>
      </c>
      <c r="Q17" s="19"/>
      <c r="R17" s="18"/>
      <c r="S17" s="18"/>
      <c r="T17" s="18"/>
      <c r="U17" s="78"/>
      <c r="V17" s="90" t="str">
        <f t="shared" ref="V17:V51" si="7">IF(Q17="Inapte","DI",IF(Q17="Force Majeure","FM",IF(Q17="Absent","AB",IF(Q17="","",IF(COUNT(R17:U17)=4,SUM(R17:U17),"4 AFLP ?")))))</f>
        <v/>
      </c>
      <c r="W17" s="32" t="str">
        <f t="shared" si="4"/>
        <v/>
      </c>
      <c r="X17" s="35"/>
      <c r="Y17" s="30" t="str">
        <f t="shared" ref="Y17:Y51" si="8">IF( COUNTIF(I17:V17,"AB")=3, "AB",  IF(E17="","",IF(SUM(LEFT($W17,1),RIGHT($W17,1))=2, IF( X17="Note unique invalidée","DI",IF(X17="","Choix pour 1 Note", IF(AND(COUNTIF(I17:V17,"4 AFLP ?")=0,COUNTA(E17,K17,Q17)=3),SUM(J17,P17,V17) / (3-SUM(LEFT($W17,1),RIGHT($W17,1))),"ERREUR"  ))),IF(SUM(LEFT($W17,1),RIGHT($W17,1))=3,"DI",IF(AND(COUNTIF(I17:V17,"4 AFLP ?")=0,COUNTA(E17,K17,Q17)=3),SUM(J17,P17,V17) / (3-SUM(LEFT($W17,1),RIGHT($W17,1))), "ERREUR")   ))))</f>
        <v/>
      </c>
    </row>
    <row r="18" spans="2:25" x14ac:dyDescent="0.2">
      <c r="B18" s="22"/>
      <c r="C18" s="23"/>
      <c r="D18" s="27"/>
      <c r="E18" s="19"/>
      <c r="F18" s="88"/>
      <c r="G18" s="18"/>
      <c r="H18" s="18"/>
      <c r="I18" s="78"/>
      <c r="J18" s="90" t="str">
        <f t="shared" si="5"/>
        <v/>
      </c>
      <c r="K18" s="19"/>
      <c r="L18" s="18"/>
      <c r="M18" s="18"/>
      <c r="N18" s="18"/>
      <c r="O18" s="78"/>
      <c r="P18" s="90" t="str">
        <f t="shared" si="6"/>
        <v/>
      </c>
      <c r="Q18" s="19"/>
      <c r="R18" s="18"/>
      <c r="S18" s="18"/>
      <c r="T18" s="18"/>
      <c r="U18" s="78"/>
      <c r="V18" s="90" t="str">
        <f t="shared" si="7"/>
        <v/>
      </c>
      <c r="W18" s="32" t="str">
        <f t="shared" si="4"/>
        <v/>
      </c>
      <c r="X18" s="35"/>
      <c r="Y18" s="30" t="str">
        <f t="shared" si="8"/>
        <v/>
      </c>
    </row>
    <row r="19" spans="2:25" x14ac:dyDescent="0.2">
      <c r="B19" s="22"/>
      <c r="C19" s="23"/>
      <c r="D19" s="27"/>
      <c r="E19" s="19"/>
      <c r="F19" s="88"/>
      <c r="G19" s="18"/>
      <c r="H19" s="18"/>
      <c r="I19" s="78"/>
      <c r="J19" s="90" t="str">
        <f t="shared" si="5"/>
        <v/>
      </c>
      <c r="K19" s="19"/>
      <c r="L19" s="18"/>
      <c r="M19" s="18"/>
      <c r="N19" s="18"/>
      <c r="O19" s="78"/>
      <c r="P19" s="90" t="str">
        <f t="shared" si="6"/>
        <v/>
      </c>
      <c r="Q19" s="19"/>
      <c r="R19" s="18"/>
      <c r="S19" s="18"/>
      <c r="T19" s="18"/>
      <c r="U19" s="78"/>
      <c r="V19" s="90" t="str">
        <f t="shared" si="7"/>
        <v/>
      </c>
      <c r="W19" s="32" t="str">
        <f t="shared" si="4"/>
        <v/>
      </c>
      <c r="X19" s="35"/>
      <c r="Y19" s="30" t="str">
        <f t="shared" si="8"/>
        <v/>
      </c>
    </row>
    <row r="20" spans="2:25" x14ac:dyDescent="0.2">
      <c r="B20" s="22"/>
      <c r="C20" s="23"/>
      <c r="D20" s="27"/>
      <c r="E20" s="19"/>
      <c r="F20" s="88"/>
      <c r="G20" s="18"/>
      <c r="H20" s="18"/>
      <c r="I20" s="78"/>
      <c r="J20" s="90" t="str">
        <f t="shared" si="5"/>
        <v/>
      </c>
      <c r="K20" s="19"/>
      <c r="L20" s="18"/>
      <c r="M20" s="18"/>
      <c r="N20" s="18"/>
      <c r="O20" s="78"/>
      <c r="P20" s="90" t="str">
        <f t="shared" si="6"/>
        <v/>
      </c>
      <c r="Q20" s="19"/>
      <c r="R20" s="18"/>
      <c r="S20" s="18"/>
      <c r="T20" s="18"/>
      <c r="U20" s="78"/>
      <c r="V20" s="90" t="str">
        <f t="shared" si="7"/>
        <v/>
      </c>
      <c r="W20" s="32" t="str">
        <f t="shared" si="4"/>
        <v/>
      </c>
      <c r="X20" s="35"/>
      <c r="Y20" s="30" t="str">
        <f t="shared" si="8"/>
        <v/>
      </c>
    </row>
    <row r="21" spans="2:25" x14ac:dyDescent="0.2">
      <c r="B21" s="22"/>
      <c r="C21" s="23"/>
      <c r="D21" s="27"/>
      <c r="E21" s="19"/>
      <c r="F21" s="88"/>
      <c r="G21" s="18"/>
      <c r="H21" s="18"/>
      <c r="I21" s="78"/>
      <c r="J21" s="90" t="str">
        <f t="shared" si="5"/>
        <v/>
      </c>
      <c r="K21" s="19"/>
      <c r="L21" s="18"/>
      <c r="M21" s="18"/>
      <c r="N21" s="18"/>
      <c r="O21" s="78"/>
      <c r="P21" s="90" t="str">
        <f t="shared" si="6"/>
        <v/>
      </c>
      <c r="Q21" s="19"/>
      <c r="R21" s="18"/>
      <c r="S21" s="18"/>
      <c r="T21" s="18"/>
      <c r="U21" s="78"/>
      <c r="V21" s="90" t="str">
        <f t="shared" si="7"/>
        <v/>
      </c>
      <c r="W21" s="32" t="str">
        <f t="shared" si="4"/>
        <v/>
      </c>
      <c r="X21" s="35"/>
      <c r="Y21" s="30" t="str">
        <f t="shared" si="8"/>
        <v/>
      </c>
    </row>
    <row r="22" spans="2:25" x14ac:dyDescent="0.2">
      <c r="B22" s="22"/>
      <c r="C22" s="23"/>
      <c r="D22" s="27"/>
      <c r="E22" s="19"/>
      <c r="F22" s="88"/>
      <c r="G22" s="18"/>
      <c r="H22" s="18"/>
      <c r="I22" s="78"/>
      <c r="J22" s="90" t="str">
        <f t="shared" si="5"/>
        <v/>
      </c>
      <c r="K22" s="19"/>
      <c r="L22" s="18"/>
      <c r="M22" s="18"/>
      <c r="N22" s="18"/>
      <c r="O22" s="78"/>
      <c r="P22" s="90" t="str">
        <f t="shared" si="6"/>
        <v/>
      </c>
      <c r="Q22" s="19"/>
      <c r="R22" s="18"/>
      <c r="S22" s="18"/>
      <c r="T22" s="18"/>
      <c r="U22" s="78"/>
      <c r="V22" s="90" t="str">
        <f t="shared" si="7"/>
        <v/>
      </c>
      <c r="W22" s="32" t="str">
        <f t="shared" si="4"/>
        <v/>
      </c>
      <c r="X22" s="35"/>
      <c r="Y22" s="30" t="str">
        <f t="shared" si="8"/>
        <v/>
      </c>
    </row>
    <row r="23" spans="2:25" x14ac:dyDescent="0.2">
      <c r="B23" s="22"/>
      <c r="C23" s="23"/>
      <c r="D23" s="27"/>
      <c r="E23" s="19"/>
      <c r="F23" s="88"/>
      <c r="G23" s="18"/>
      <c r="H23" s="18"/>
      <c r="I23" s="78"/>
      <c r="J23" s="90" t="str">
        <f t="shared" si="5"/>
        <v/>
      </c>
      <c r="K23" s="19"/>
      <c r="L23" s="18"/>
      <c r="M23" s="18"/>
      <c r="N23" s="18"/>
      <c r="O23" s="78"/>
      <c r="P23" s="90" t="str">
        <f t="shared" si="6"/>
        <v/>
      </c>
      <c r="Q23" s="19"/>
      <c r="R23" s="18"/>
      <c r="S23" s="18"/>
      <c r="T23" s="18"/>
      <c r="U23" s="78"/>
      <c r="V23" s="90" t="str">
        <f t="shared" si="7"/>
        <v/>
      </c>
      <c r="W23" s="32" t="str">
        <f t="shared" si="4"/>
        <v/>
      </c>
      <c r="X23" s="35"/>
      <c r="Y23" s="30" t="str">
        <f t="shared" si="8"/>
        <v/>
      </c>
    </row>
    <row r="24" spans="2:25" x14ac:dyDescent="0.2">
      <c r="B24" s="22"/>
      <c r="C24" s="23"/>
      <c r="D24" s="27"/>
      <c r="E24" s="19"/>
      <c r="F24" s="88"/>
      <c r="G24" s="18"/>
      <c r="H24" s="18"/>
      <c r="I24" s="78"/>
      <c r="J24" s="90" t="str">
        <f t="shared" si="5"/>
        <v/>
      </c>
      <c r="K24" s="19"/>
      <c r="L24" s="18"/>
      <c r="M24" s="18"/>
      <c r="N24" s="18"/>
      <c r="O24" s="78"/>
      <c r="P24" s="90" t="str">
        <f t="shared" si="6"/>
        <v/>
      </c>
      <c r="Q24" s="19"/>
      <c r="R24" s="18"/>
      <c r="S24" s="18"/>
      <c r="T24" s="18"/>
      <c r="U24" s="78"/>
      <c r="V24" s="90" t="str">
        <f t="shared" si="7"/>
        <v/>
      </c>
      <c r="W24" s="32" t="str">
        <f t="shared" si="4"/>
        <v/>
      </c>
      <c r="X24" s="35"/>
      <c r="Y24" s="30" t="str">
        <f t="shared" si="8"/>
        <v/>
      </c>
    </row>
    <row r="25" spans="2:25" x14ac:dyDescent="0.2">
      <c r="B25" s="22"/>
      <c r="C25" s="23"/>
      <c r="D25" s="27"/>
      <c r="E25" s="19"/>
      <c r="F25" s="88"/>
      <c r="G25" s="18"/>
      <c r="H25" s="18"/>
      <c r="I25" s="78"/>
      <c r="J25" s="90" t="str">
        <f t="shared" si="5"/>
        <v/>
      </c>
      <c r="K25" s="19"/>
      <c r="L25" s="18"/>
      <c r="M25" s="18"/>
      <c r="N25" s="18"/>
      <c r="O25" s="78"/>
      <c r="P25" s="90" t="str">
        <f t="shared" si="6"/>
        <v/>
      </c>
      <c r="Q25" s="19"/>
      <c r="R25" s="18"/>
      <c r="S25" s="18"/>
      <c r="T25" s="18"/>
      <c r="U25" s="78"/>
      <c r="V25" s="90" t="str">
        <f t="shared" si="7"/>
        <v/>
      </c>
      <c r="W25" s="32" t="str">
        <f t="shared" si="4"/>
        <v/>
      </c>
      <c r="X25" s="35"/>
      <c r="Y25" s="30" t="str">
        <f t="shared" si="8"/>
        <v/>
      </c>
    </row>
    <row r="26" spans="2:25" x14ac:dyDescent="0.2">
      <c r="B26" s="22"/>
      <c r="C26" s="23"/>
      <c r="D26" s="27"/>
      <c r="E26" s="19"/>
      <c r="F26" s="88"/>
      <c r="G26" s="18"/>
      <c r="H26" s="18"/>
      <c r="I26" s="78"/>
      <c r="J26" s="90" t="str">
        <f t="shared" si="5"/>
        <v/>
      </c>
      <c r="K26" s="19"/>
      <c r="L26" s="18"/>
      <c r="M26" s="18"/>
      <c r="N26" s="18"/>
      <c r="O26" s="78"/>
      <c r="P26" s="90" t="str">
        <f t="shared" si="6"/>
        <v/>
      </c>
      <c r="Q26" s="19"/>
      <c r="R26" s="18"/>
      <c r="S26" s="18"/>
      <c r="T26" s="18"/>
      <c r="U26" s="78"/>
      <c r="V26" s="90" t="str">
        <f t="shared" si="7"/>
        <v/>
      </c>
      <c r="W26" s="32" t="str">
        <f t="shared" si="4"/>
        <v/>
      </c>
      <c r="X26" s="35"/>
      <c r="Y26" s="30" t="str">
        <f t="shared" si="8"/>
        <v/>
      </c>
    </row>
    <row r="27" spans="2:25" x14ac:dyDescent="0.2">
      <c r="B27" s="22"/>
      <c r="C27" s="23"/>
      <c r="D27" s="27"/>
      <c r="E27" s="19"/>
      <c r="F27" s="88"/>
      <c r="G27" s="18"/>
      <c r="H27" s="18"/>
      <c r="I27" s="78"/>
      <c r="J27" s="90" t="str">
        <f t="shared" si="5"/>
        <v/>
      </c>
      <c r="K27" s="19"/>
      <c r="L27" s="18"/>
      <c r="M27" s="18"/>
      <c r="N27" s="18"/>
      <c r="O27" s="78"/>
      <c r="P27" s="90" t="str">
        <f t="shared" si="6"/>
        <v/>
      </c>
      <c r="Q27" s="19"/>
      <c r="R27" s="18"/>
      <c r="S27" s="18"/>
      <c r="T27" s="18"/>
      <c r="U27" s="78"/>
      <c r="V27" s="90" t="str">
        <f t="shared" si="7"/>
        <v/>
      </c>
      <c r="W27" s="32" t="str">
        <f t="shared" si="4"/>
        <v/>
      </c>
      <c r="X27" s="35"/>
      <c r="Y27" s="30" t="str">
        <f t="shared" si="8"/>
        <v/>
      </c>
    </row>
    <row r="28" spans="2:25" x14ac:dyDescent="0.2">
      <c r="B28" s="22"/>
      <c r="C28" s="23"/>
      <c r="D28" s="27"/>
      <c r="E28" s="19"/>
      <c r="F28" s="88"/>
      <c r="G28" s="18"/>
      <c r="H28" s="18"/>
      <c r="I28" s="78"/>
      <c r="J28" s="90" t="str">
        <f t="shared" si="5"/>
        <v/>
      </c>
      <c r="K28" s="19"/>
      <c r="L28" s="18"/>
      <c r="M28" s="18"/>
      <c r="N28" s="18"/>
      <c r="O28" s="78"/>
      <c r="P28" s="90" t="str">
        <f t="shared" si="6"/>
        <v/>
      </c>
      <c r="Q28" s="19"/>
      <c r="R28" s="18"/>
      <c r="S28" s="18"/>
      <c r="T28" s="18"/>
      <c r="U28" s="78"/>
      <c r="V28" s="90" t="str">
        <f t="shared" si="7"/>
        <v/>
      </c>
      <c r="W28" s="32" t="str">
        <f t="shared" si="4"/>
        <v/>
      </c>
      <c r="X28" s="35"/>
      <c r="Y28" s="30" t="str">
        <f t="shared" si="8"/>
        <v/>
      </c>
    </row>
    <row r="29" spans="2:25" x14ac:dyDescent="0.2">
      <c r="B29" s="22"/>
      <c r="C29" s="23"/>
      <c r="D29" s="27"/>
      <c r="E29" s="19"/>
      <c r="F29" s="88"/>
      <c r="G29" s="18"/>
      <c r="H29" s="18"/>
      <c r="I29" s="78"/>
      <c r="J29" s="90" t="str">
        <f t="shared" si="5"/>
        <v/>
      </c>
      <c r="K29" s="19"/>
      <c r="L29" s="18"/>
      <c r="M29" s="18"/>
      <c r="N29" s="18"/>
      <c r="O29" s="78"/>
      <c r="P29" s="90" t="str">
        <f t="shared" si="6"/>
        <v/>
      </c>
      <c r="Q29" s="19"/>
      <c r="R29" s="18"/>
      <c r="S29" s="18"/>
      <c r="T29" s="18"/>
      <c r="U29" s="78"/>
      <c r="V29" s="90" t="str">
        <f t="shared" si="7"/>
        <v/>
      </c>
      <c r="W29" s="32" t="str">
        <f t="shared" si="4"/>
        <v/>
      </c>
      <c r="X29" s="35"/>
      <c r="Y29" s="30" t="str">
        <f t="shared" si="8"/>
        <v/>
      </c>
    </row>
    <row r="30" spans="2:25" x14ac:dyDescent="0.2">
      <c r="B30" s="22"/>
      <c r="C30" s="23"/>
      <c r="D30" s="27"/>
      <c r="E30" s="19"/>
      <c r="F30" s="88"/>
      <c r="G30" s="18"/>
      <c r="H30" s="18"/>
      <c r="I30" s="78"/>
      <c r="J30" s="90" t="str">
        <f t="shared" si="5"/>
        <v/>
      </c>
      <c r="K30" s="19"/>
      <c r="L30" s="18"/>
      <c r="M30" s="18"/>
      <c r="N30" s="18"/>
      <c r="O30" s="78"/>
      <c r="P30" s="90" t="str">
        <f t="shared" si="6"/>
        <v/>
      </c>
      <c r="Q30" s="19"/>
      <c r="R30" s="18"/>
      <c r="S30" s="18"/>
      <c r="T30" s="18"/>
      <c r="U30" s="78"/>
      <c r="V30" s="90" t="str">
        <f t="shared" si="7"/>
        <v/>
      </c>
      <c r="W30" s="32" t="str">
        <f t="shared" si="4"/>
        <v/>
      </c>
      <c r="X30" s="35"/>
      <c r="Y30" s="30" t="str">
        <f t="shared" si="8"/>
        <v/>
      </c>
    </row>
    <row r="31" spans="2:25" x14ac:dyDescent="0.2">
      <c r="B31" s="22"/>
      <c r="C31" s="23"/>
      <c r="D31" s="27"/>
      <c r="E31" s="19"/>
      <c r="F31" s="88"/>
      <c r="G31" s="18"/>
      <c r="H31" s="18"/>
      <c r="I31" s="78"/>
      <c r="J31" s="90" t="str">
        <f t="shared" si="5"/>
        <v/>
      </c>
      <c r="K31" s="19"/>
      <c r="L31" s="18"/>
      <c r="M31" s="18"/>
      <c r="N31" s="18"/>
      <c r="O31" s="78"/>
      <c r="P31" s="90" t="str">
        <f t="shared" si="6"/>
        <v/>
      </c>
      <c r="Q31" s="19"/>
      <c r="R31" s="18"/>
      <c r="S31" s="18"/>
      <c r="T31" s="18"/>
      <c r="U31" s="78"/>
      <c r="V31" s="90" t="str">
        <f t="shared" si="7"/>
        <v/>
      </c>
      <c r="W31" s="32" t="str">
        <f t="shared" si="4"/>
        <v/>
      </c>
      <c r="X31" s="35"/>
      <c r="Y31" s="30" t="str">
        <f t="shared" si="8"/>
        <v/>
      </c>
    </row>
    <row r="32" spans="2:25" x14ac:dyDescent="0.2">
      <c r="B32" s="22"/>
      <c r="C32" s="23"/>
      <c r="D32" s="27"/>
      <c r="E32" s="19"/>
      <c r="F32" s="88"/>
      <c r="G32" s="18"/>
      <c r="H32" s="18"/>
      <c r="I32" s="78"/>
      <c r="J32" s="90" t="str">
        <f t="shared" si="5"/>
        <v/>
      </c>
      <c r="K32" s="19"/>
      <c r="L32" s="18"/>
      <c r="M32" s="18"/>
      <c r="N32" s="18"/>
      <c r="O32" s="78"/>
      <c r="P32" s="90" t="str">
        <f t="shared" si="6"/>
        <v/>
      </c>
      <c r="Q32" s="19"/>
      <c r="R32" s="18"/>
      <c r="S32" s="18"/>
      <c r="T32" s="18"/>
      <c r="U32" s="78"/>
      <c r="V32" s="90" t="str">
        <f t="shared" si="7"/>
        <v/>
      </c>
      <c r="W32" s="32" t="str">
        <f t="shared" si="4"/>
        <v/>
      </c>
      <c r="X32" s="35"/>
      <c r="Y32" s="30" t="str">
        <f t="shared" si="8"/>
        <v/>
      </c>
    </row>
    <row r="33" spans="2:25" x14ac:dyDescent="0.2">
      <c r="B33" s="22"/>
      <c r="C33" s="23"/>
      <c r="D33" s="27"/>
      <c r="E33" s="19"/>
      <c r="F33" s="88"/>
      <c r="G33" s="18"/>
      <c r="H33" s="18"/>
      <c r="I33" s="78"/>
      <c r="J33" s="90" t="str">
        <f t="shared" si="5"/>
        <v/>
      </c>
      <c r="K33" s="19"/>
      <c r="L33" s="18"/>
      <c r="M33" s="18"/>
      <c r="N33" s="18"/>
      <c r="O33" s="78"/>
      <c r="P33" s="90" t="str">
        <f t="shared" si="6"/>
        <v/>
      </c>
      <c r="Q33" s="19"/>
      <c r="R33" s="18"/>
      <c r="S33" s="18"/>
      <c r="T33" s="18"/>
      <c r="U33" s="78"/>
      <c r="V33" s="90" t="str">
        <f t="shared" si="7"/>
        <v/>
      </c>
      <c r="W33" s="32" t="str">
        <f t="shared" si="4"/>
        <v/>
      </c>
      <c r="X33" s="35"/>
      <c r="Y33" s="30" t="str">
        <f t="shared" si="8"/>
        <v/>
      </c>
    </row>
    <row r="34" spans="2:25" x14ac:dyDescent="0.2">
      <c r="B34" s="22"/>
      <c r="C34" s="23"/>
      <c r="D34" s="27"/>
      <c r="E34" s="19"/>
      <c r="F34" s="88"/>
      <c r="G34" s="18"/>
      <c r="H34" s="18"/>
      <c r="I34" s="78"/>
      <c r="J34" s="90" t="str">
        <f t="shared" si="5"/>
        <v/>
      </c>
      <c r="K34" s="19"/>
      <c r="L34" s="18"/>
      <c r="M34" s="18"/>
      <c r="N34" s="18"/>
      <c r="O34" s="78"/>
      <c r="P34" s="90" t="str">
        <f t="shared" si="6"/>
        <v/>
      </c>
      <c r="Q34" s="19"/>
      <c r="R34" s="18"/>
      <c r="S34" s="18"/>
      <c r="T34" s="18"/>
      <c r="U34" s="78"/>
      <c r="V34" s="90" t="str">
        <f t="shared" si="7"/>
        <v/>
      </c>
      <c r="W34" s="32" t="str">
        <f t="shared" si="4"/>
        <v/>
      </c>
      <c r="X34" s="35"/>
      <c r="Y34" s="30" t="str">
        <f t="shared" si="8"/>
        <v/>
      </c>
    </row>
    <row r="35" spans="2:25" x14ac:dyDescent="0.2">
      <c r="B35" s="22"/>
      <c r="C35" s="23"/>
      <c r="D35" s="27"/>
      <c r="E35" s="19"/>
      <c r="F35" s="88"/>
      <c r="G35" s="18"/>
      <c r="H35" s="18"/>
      <c r="I35" s="78"/>
      <c r="J35" s="90" t="str">
        <f t="shared" si="5"/>
        <v/>
      </c>
      <c r="K35" s="19"/>
      <c r="L35" s="18"/>
      <c r="M35" s="18"/>
      <c r="N35" s="18"/>
      <c r="O35" s="78"/>
      <c r="P35" s="90" t="str">
        <f t="shared" si="6"/>
        <v/>
      </c>
      <c r="Q35" s="19"/>
      <c r="R35" s="18"/>
      <c r="S35" s="18"/>
      <c r="T35" s="18"/>
      <c r="U35" s="78"/>
      <c r="V35" s="90" t="str">
        <f t="shared" si="7"/>
        <v/>
      </c>
      <c r="W35" s="32" t="str">
        <f t="shared" si="4"/>
        <v/>
      </c>
      <c r="X35" s="35"/>
      <c r="Y35" s="30" t="str">
        <f t="shared" si="8"/>
        <v/>
      </c>
    </row>
    <row r="36" spans="2:25" x14ac:dyDescent="0.2">
      <c r="B36" s="22"/>
      <c r="C36" s="23"/>
      <c r="D36" s="27"/>
      <c r="E36" s="19"/>
      <c r="F36" s="88"/>
      <c r="G36" s="18"/>
      <c r="H36" s="18"/>
      <c r="I36" s="78"/>
      <c r="J36" s="90" t="str">
        <f t="shared" si="5"/>
        <v/>
      </c>
      <c r="K36" s="19"/>
      <c r="L36" s="18"/>
      <c r="M36" s="18"/>
      <c r="N36" s="18"/>
      <c r="O36" s="78"/>
      <c r="P36" s="90" t="str">
        <f t="shared" si="6"/>
        <v/>
      </c>
      <c r="Q36" s="19"/>
      <c r="R36" s="18"/>
      <c r="S36" s="18"/>
      <c r="T36" s="18"/>
      <c r="U36" s="78"/>
      <c r="V36" s="90" t="str">
        <f t="shared" si="7"/>
        <v/>
      </c>
      <c r="W36" s="32" t="str">
        <f t="shared" si="4"/>
        <v/>
      </c>
      <c r="X36" s="35"/>
      <c r="Y36" s="30" t="str">
        <f t="shared" si="8"/>
        <v/>
      </c>
    </row>
    <row r="37" spans="2:25" x14ac:dyDescent="0.2">
      <c r="B37" s="22"/>
      <c r="C37" s="23"/>
      <c r="D37" s="27"/>
      <c r="E37" s="19"/>
      <c r="F37" s="88"/>
      <c r="G37" s="18"/>
      <c r="H37" s="18"/>
      <c r="I37" s="78"/>
      <c r="J37" s="90" t="str">
        <f t="shared" si="5"/>
        <v/>
      </c>
      <c r="K37" s="19"/>
      <c r="L37" s="18"/>
      <c r="M37" s="18"/>
      <c r="N37" s="18"/>
      <c r="O37" s="78"/>
      <c r="P37" s="90" t="str">
        <f t="shared" si="6"/>
        <v/>
      </c>
      <c r="Q37" s="19"/>
      <c r="R37" s="18"/>
      <c r="S37" s="18"/>
      <c r="T37" s="18"/>
      <c r="U37" s="78"/>
      <c r="V37" s="90" t="str">
        <f t="shared" si="7"/>
        <v/>
      </c>
      <c r="W37" s="32" t="str">
        <f t="shared" si="4"/>
        <v/>
      </c>
      <c r="X37" s="35"/>
      <c r="Y37" s="30" t="str">
        <f t="shared" si="8"/>
        <v/>
      </c>
    </row>
    <row r="38" spans="2:25" x14ac:dyDescent="0.2">
      <c r="B38" s="22"/>
      <c r="C38" s="23"/>
      <c r="D38" s="27"/>
      <c r="E38" s="19"/>
      <c r="F38" s="88"/>
      <c r="G38" s="18"/>
      <c r="H38" s="18"/>
      <c r="I38" s="78"/>
      <c r="J38" s="90" t="str">
        <f t="shared" si="5"/>
        <v/>
      </c>
      <c r="K38" s="19"/>
      <c r="L38" s="18"/>
      <c r="M38" s="18"/>
      <c r="N38" s="18"/>
      <c r="O38" s="78"/>
      <c r="P38" s="90" t="str">
        <f t="shared" si="6"/>
        <v/>
      </c>
      <c r="Q38" s="19"/>
      <c r="R38" s="18"/>
      <c r="S38" s="18"/>
      <c r="T38" s="18"/>
      <c r="U38" s="78"/>
      <c r="V38" s="90" t="str">
        <f t="shared" si="7"/>
        <v/>
      </c>
      <c r="W38" s="32" t="str">
        <f t="shared" si="4"/>
        <v/>
      </c>
      <c r="X38" s="35"/>
      <c r="Y38" s="30" t="str">
        <f t="shared" si="8"/>
        <v/>
      </c>
    </row>
    <row r="39" spans="2:25" x14ac:dyDescent="0.2">
      <c r="B39" s="22"/>
      <c r="C39" s="23"/>
      <c r="D39" s="27"/>
      <c r="E39" s="19"/>
      <c r="F39" s="88"/>
      <c r="G39" s="18"/>
      <c r="H39" s="18"/>
      <c r="I39" s="78"/>
      <c r="J39" s="90" t="str">
        <f t="shared" si="5"/>
        <v/>
      </c>
      <c r="K39" s="19"/>
      <c r="L39" s="18"/>
      <c r="M39" s="18"/>
      <c r="N39" s="18"/>
      <c r="O39" s="78"/>
      <c r="P39" s="90" t="str">
        <f t="shared" si="6"/>
        <v/>
      </c>
      <c r="Q39" s="19"/>
      <c r="R39" s="18"/>
      <c r="S39" s="18"/>
      <c r="T39" s="18"/>
      <c r="U39" s="78"/>
      <c r="V39" s="90" t="str">
        <f t="shared" si="7"/>
        <v/>
      </c>
      <c r="W39" s="32" t="str">
        <f t="shared" si="4"/>
        <v/>
      </c>
      <c r="X39" s="35"/>
      <c r="Y39" s="30" t="str">
        <f t="shared" si="8"/>
        <v/>
      </c>
    </row>
    <row r="40" spans="2:25" x14ac:dyDescent="0.2">
      <c r="B40" s="22"/>
      <c r="C40" s="23"/>
      <c r="D40" s="27"/>
      <c r="E40" s="19"/>
      <c r="F40" s="88"/>
      <c r="G40" s="18"/>
      <c r="H40" s="18"/>
      <c r="I40" s="78"/>
      <c r="J40" s="90" t="str">
        <f t="shared" si="5"/>
        <v/>
      </c>
      <c r="K40" s="19"/>
      <c r="L40" s="18"/>
      <c r="M40" s="18"/>
      <c r="N40" s="18"/>
      <c r="O40" s="78"/>
      <c r="P40" s="90" t="str">
        <f t="shared" si="6"/>
        <v/>
      </c>
      <c r="Q40" s="19"/>
      <c r="R40" s="18"/>
      <c r="S40" s="18"/>
      <c r="T40" s="18"/>
      <c r="U40" s="78"/>
      <c r="V40" s="90" t="str">
        <f t="shared" si="7"/>
        <v/>
      </c>
      <c r="W40" s="32" t="str">
        <f t="shared" si="4"/>
        <v/>
      </c>
      <c r="X40" s="35"/>
      <c r="Y40" s="30" t="str">
        <f t="shared" si="8"/>
        <v/>
      </c>
    </row>
    <row r="41" spans="2:25" x14ac:dyDescent="0.2">
      <c r="B41" s="22"/>
      <c r="C41" s="23"/>
      <c r="D41" s="27"/>
      <c r="E41" s="19"/>
      <c r="F41" s="88"/>
      <c r="G41" s="18"/>
      <c r="H41" s="18"/>
      <c r="I41" s="78"/>
      <c r="J41" s="90" t="str">
        <f t="shared" si="5"/>
        <v/>
      </c>
      <c r="K41" s="19"/>
      <c r="L41" s="18"/>
      <c r="M41" s="18"/>
      <c r="N41" s="18"/>
      <c r="O41" s="78"/>
      <c r="P41" s="90" t="str">
        <f t="shared" si="6"/>
        <v/>
      </c>
      <c r="Q41" s="19"/>
      <c r="R41" s="18"/>
      <c r="S41" s="18"/>
      <c r="T41" s="18"/>
      <c r="U41" s="78"/>
      <c r="V41" s="90" t="str">
        <f t="shared" si="7"/>
        <v/>
      </c>
      <c r="W41" s="32" t="str">
        <f t="shared" si="4"/>
        <v/>
      </c>
      <c r="X41" s="35"/>
      <c r="Y41" s="30" t="str">
        <f t="shared" si="8"/>
        <v/>
      </c>
    </row>
    <row r="42" spans="2:25" x14ac:dyDescent="0.2">
      <c r="B42" s="22"/>
      <c r="C42" s="23"/>
      <c r="D42" s="27"/>
      <c r="E42" s="19"/>
      <c r="F42" s="88"/>
      <c r="G42" s="18"/>
      <c r="H42" s="18"/>
      <c r="I42" s="78"/>
      <c r="J42" s="90" t="str">
        <f t="shared" si="5"/>
        <v/>
      </c>
      <c r="K42" s="19"/>
      <c r="L42" s="18"/>
      <c r="M42" s="18"/>
      <c r="N42" s="18"/>
      <c r="O42" s="78"/>
      <c r="P42" s="90" t="str">
        <f t="shared" si="6"/>
        <v/>
      </c>
      <c r="Q42" s="19"/>
      <c r="R42" s="18"/>
      <c r="S42" s="18"/>
      <c r="T42" s="18"/>
      <c r="U42" s="78"/>
      <c r="V42" s="90" t="str">
        <f t="shared" si="7"/>
        <v/>
      </c>
      <c r="W42" s="32" t="str">
        <f t="shared" si="4"/>
        <v/>
      </c>
      <c r="X42" s="35"/>
      <c r="Y42" s="30" t="str">
        <f t="shared" si="8"/>
        <v/>
      </c>
    </row>
    <row r="43" spans="2:25" x14ac:dyDescent="0.2">
      <c r="B43" s="22"/>
      <c r="C43" s="23"/>
      <c r="D43" s="27"/>
      <c r="E43" s="19"/>
      <c r="F43" s="88"/>
      <c r="G43" s="18"/>
      <c r="H43" s="18"/>
      <c r="I43" s="78"/>
      <c r="J43" s="90" t="str">
        <f t="shared" si="5"/>
        <v/>
      </c>
      <c r="K43" s="19"/>
      <c r="L43" s="18"/>
      <c r="M43" s="18"/>
      <c r="N43" s="18"/>
      <c r="O43" s="78"/>
      <c r="P43" s="90" t="str">
        <f t="shared" si="6"/>
        <v/>
      </c>
      <c r="Q43" s="19"/>
      <c r="R43" s="18"/>
      <c r="S43" s="18"/>
      <c r="T43" s="18"/>
      <c r="U43" s="78"/>
      <c r="V43" s="90" t="str">
        <f t="shared" si="7"/>
        <v/>
      </c>
      <c r="W43" s="32" t="str">
        <f t="shared" si="4"/>
        <v/>
      </c>
      <c r="X43" s="35"/>
      <c r="Y43" s="30" t="str">
        <f t="shared" si="8"/>
        <v/>
      </c>
    </row>
    <row r="44" spans="2:25" x14ac:dyDescent="0.2">
      <c r="B44" s="22"/>
      <c r="C44" s="23"/>
      <c r="D44" s="27"/>
      <c r="E44" s="19"/>
      <c r="F44" s="88"/>
      <c r="G44" s="18"/>
      <c r="H44" s="18"/>
      <c r="I44" s="78"/>
      <c r="J44" s="90" t="str">
        <f t="shared" si="5"/>
        <v/>
      </c>
      <c r="K44" s="19"/>
      <c r="L44" s="18"/>
      <c r="M44" s="18"/>
      <c r="N44" s="18"/>
      <c r="O44" s="78"/>
      <c r="P44" s="90" t="str">
        <f t="shared" si="6"/>
        <v/>
      </c>
      <c r="Q44" s="19"/>
      <c r="R44" s="18"/>
      <c r="S44" s="18"/>
      <c r="T44" s="18"/>
      <c r="U44" s="78"/>
      <c r="V44" s="90" t="str">
        <f t="shared" si="7"/>
        <v/>
      </c>
      <c r="W44" s="32" t="str">
        <f t="shared" si="4"/>
        <v/>
      </c>
      <c r="X44" s="35"/>
      <c r="Y44" s="30" t="str">
        <f t="shared" si="8"/>
        <v/>
      </c>
    </row>
    <row r="45" spans="2:25" x14ac:dyDescent="0.2">
      <c r="B45" s="22"/>
      <c r="C45" s="23"/>
      <c r="D45" s="27"/>
      <c r="E45" s="19"/>
      <c r="F45" s="88"/>
      <c r="G45" s="18"/>
      <c r="H45" s="18"/>
      <c r="I45" s="78"/>
      <c r="J45" s="90" t="str">
        <f t="shared" si="5"/>
        <v/>
      </c>
      <c r="K45" s="19"/>
      <c r="L45" s="18"/>
      <c r="M45" s="18"/>
      <c r="N45" s="18"/>
      <c r="O45" s="78"/>
      <c r="P45" s="90" t="str">
        <f t="shared" si="6"/>
        <v/>
      </c>
      <c r="Q45" s="19"/>
      <c r="R45" s="18"/>
      <c r="S45" s="18"/>
      <c r="T45" s="18"/>
      <c r="U45" s="78"/>
      <c r="V45" s="90" t="str">
        <f t="shared" si="7"/>
        <v/>
      </c>
      <c r="W45" s="32" t="str">
        <f t="shared" si="4"/>
        <v/>
      </c>
      <c r="X45" s="35"/>
      <c r="Y45" s="30" t="str">
        <f t="shared" si="8"/>
        <v/>
      </c>
    </row>
    <row r="46" spans="2:25" x14ac:dyDescent="0.2">
      <c r="B46" s="22"/>
      <c r="C46" s="23"/>
      <c r="D46" s="27"/>
      <c r="E46" s="19"/>
      <c r="F46" s="88"/>
      <c r="G46" s="18"/>
      <c r="H46" s="18"/>
      <c r="I46" s="78"/>
      <c r="J46" s="90" t="str">
        <f t="shared" si="5"/>
        <v/>
      </c>
      <c r="K46" s="19"/>
      <c r="L46" s="18"/>
      <c r="M46" s="18"/>
      <c r="N46" s="18"/>
      <c r="O46" s="78"/>
      <c r="P46" s="90" t="str">
        <f t="shared" si="6"/>
        <v/>
      </c>
      <c r="Q46" s="19"/>
      <c r="R46" s="18"/>
      <c r="S46" s="18"/>
      <c r="T46" s="18"/>
      <c r="U46" s="78"/>
      <c r="V46" s="90" t="str">
        <f t="shared" si="7"/>
        <v/>
      </c>
      <c r="W46" s="32" t="str">
        <f t="shared" si="4"/>
        <v/>
      </c>
      <c r="X46" s="35"/>
      <c r="Y46" s="30" t="str">
        <f t="shared" si="8"/>
        <v/>
      </c>
    </row>
    <row r="47" spans="2:25" x14ac:dyDescent="0.2">
      <c r="B47" s="22"/>
      <c r="C47" s="23"/>
      <c r="D47" s="27"/>
      <c r="E47" s="19"/>
      <c r="F47" s="88"/>
      <c r="G47" s="18"/>
      <c r="H47" s="18"/>
      <c r="I47" s="78"/>
      <c r="J47" s="90" t="str">
        <f t="shared" si="5"/>
        <v/>
      </c>
      <c r="K47" s="19"/>
      <c r="L47" s="18"/>
      <c r="M47" s="18"/>
      <c r="N47" s="18"/>
      <c r="O47" s="78"/>
      <c r="P47" s="90" t="str">
        <f t="shared" si="6"/>
        <v/>
      </c>
      <c r="Q47" s="19"/>
      <c r="R47" s="18"/>
      <c r="S47" s="18"/>
      <c r="T47" s="18"/>
      <c r="U47" s="78"/>
      <c r="V47" s="90" t="str">
        <f t="shared" si="7"/>
        <v/>
      </c>
      <c r="W47" s="32" t="str">
        <f t="shared" si="4"/>
        <v/>
      </c>
      <c r="X47" s="35"/>
      <c r="Y47" s="30" t="str">
        <f t="shared" si="8"/>
        <v/>
      </c>
    </row>
    <row r="48" spans="2:25" x14ac:dyDescent="0.2">
      <c r="B48" s="22"/>
      <c r="C48" s="23"/>
      <c r="D48" s="27"/>
      <c r="E48" s="19"/>
      <c r="F48" s="88"/>
      <c r="G48" s="18"/>
      <c r="H48" s="18"/>
      <c r="I48" s="78"/>
      <c r="J48" s="90" t="str">
        <f t="shared" si="5"/>
        <v/>
      </c>
      <c r="K48" s="19"/>
      <c r="L48" s="18"/>
      <c r="M48" s="18"/>
      <c r="N48" s="18"/>
      <c r="O48" s="78"/>
      <c r="P48" s="90" t="str">
        <f t="shared" si="6"/>
        <v/>
      </c>
      <c r="Q48" s="19"/>
      <c r="R48" s="18"/>
      <c r="S48" s="18"/>
      <c r="T48" s="18"/>
      <c r="U48" s="78"/>
      <c r="V48" s="90" t="str">
        <f t="shared" si="7"/>
        <v/>
      </c>
      <c r="W48" s="32" t="str">
        <f t="shared" si="4"/>
        <v/>
      </c>
      <c r="X48" s="35"/>
      <c r="Y48" s="30" t="str">
        <f t="shared" si="8"/>
        <v/>
      </c>
    </row>
    <row r="49" spans="2:25" x14ac:dyDescent="0.2">
      <c r="B49" s="22"/>
      <c r="C49" s="23"/>
      <c r="D49" s="27"/>
      <c r="E49" s="19"/>
      <c r="F49" s="88"/>
      <c r="G49" s="18"/>
      <c r="H49" s="18"/>
      <c r="I49" s="78"/>
      <c r="J49" s="90" t="str">
        <f t="shared" si="5"/>
        <v/>
      </c>
      <c r="K49" s="19"/>
      <c r="L49" s="18"/>
      <c r="M49" s="18"/>
      <c r="N49" s="18"/>
      <c r="O49" s="78"/>
      <c r="P49" s="90" t="str">
        <f t="shared" si="6"/>
        <v/>
      </c>
      <c r="Q49" s="19"/>
      <c r="R49" s="18"/>
      <c r="S49" s="18"/>
      <c r="T49" s="18"/>
      <c r="U49" s="78"/>
      <c r="V49" s="90" t="str">
        <f t="shared" si="7"/>
        <v/>
      </c>
      <c r="W49" s="32" t="str">
        <f t="shared" si="4"/>
        <v/>
      </c>
      <c r="X49" s="35"/>
      <c r="Y49" s="30" t="str">
        <f t="shared" si="8"/>
        <v/>
      </c>
    </row>
    <row r="50" spans="2:25" x14ac:dyDescent="0.2">
      <c r="B50" s="22"/>
      <c r="C50" s="23"/>
      <c r="D50" s="27"/>
      <c r="E50" s="19"/>
      <c r="F50" s="88"/>
      <c r="G50" s="18"/>
      <c r="H50" s="18"/>
      <c r="I50" s="78"/>
      <c r="J50" s="90" t="str">
        <f t="shared" si="5"/>
        <v/>
      </c>
      <c r="K50" s="19"/>
      <c r="L50" s="18"/>
      <c r="M50" s="18"/>
      <c r="N50" s="18"/>
      <c r="O50" s="78"/>
      <c r="P50" s="90" t="str">
        <f t="shared" si="6"/>
        <v/>
      </c>
      <c r="Q50" s="19"/>
      <c r="R50" s="18"/>
      <c r="S50" s="18"/>
      <c r="T50" s="18"/>
      <c r="U50" s="78"/>
      <c r="V50" s="90" t="str">
        <f t="shared" si="7"/>
        <v/>
      </c>
      <c r="W50" s="32" t="str">
        <f t="shared" si="4"/>
        <v/>
      </c>
      <c r="X50" s="35"/>
      <c r="Y50" s="30" t="str">
        <f t="shared" si="8"/>
        <v/>
      </c>
    </row>
    <row r="51" spans="2:25" ht="17" thickBot="1" x14ac:dyDescent="0.25">
      <c r="B51" s="24"/>
      <c r="C51" s="25"/>
      <c r="D51" s="28"/>
      <c r="E51" s="75"/>
      <c r="F51" s="92"/>
      <c r="G51" s="93"/>
      <c r="H51" s="93"/>
      <c r="I51" s="94"/>
      <c r="J51" s="136" t="str">
        <f t="shared" si="5"/>
        <v/>
      </c>
      <c r="K51" s="75"/>
      <c r="L51" s="76"/>
      <c r="M51" s="76"/>
      <c r="N51" s="76"/>
      <c r="O51" s="79"/>
      <c r="P51" s="91" t="str">
        <f t="shared" si="6"/>
        <v/>
      </c>
      <c r="Q51" s="75"/>
      <c r="R51" s="76"/>
      <c r="S51" s="76"/>
      <c r="T51" s="76"/>
      <c r="U51" s="79"/>
      <c r="V51" s="91" t="str">
        <f t="shared" si="7"/>
        <v/>
      </c>
      <c r="W51" s="33" t="str">
        <f t="shared" si="4"/>
        <v/>
      </c>
      <c r="X51" s="36"/>
      <c r="Y51" s="81" t="str">
        <f t="shared" si="8"/>
        <v/>
      </c>
    </row>
    <row r="52" spans="2:25" ht="17" thickBot="1" x14ac:dyDescent="0.25">
      <c r="E52" s="5" t="s">
        <v>416</v>
      </c>
      <c r="F52" s="95" t="str">
        <f>IFERROR(AVERAGE(F12:F51),"")</f>
        <v/>
      </c>
      <c r="G52" s="96" t="str">
        <f t="shared" ref="G52:I52" si="9">IFERROR(AVERAGE(G12:G51),"")</f>
        <v/>
      </c>
      <c r="H52" s="96" t="str">
        <f t="shared" si="9"/>
        <v/>
      </c>
      <c r="I52" s="109" t="str">
        <f t="shared" si="9"/>
        <v/>
      </c>
      <c r="J52" s="123" t="str">
        <f>IFERROR(AVERAGE(J12:J51),"")</f>
        <v/>
      </c>
      <c r="K52" s="5" t="s">
        <v>416</v>
      </c>
      <c r="L52" s="95" t="str">
        <f>IFERROR(AVERAGE(L12:L51),"")</f>
        <v/>
      </c>
      <c r="M52" s="95" t="str">
        <f t="shared" ref="M52:O52" si="10">IFERROR(AVERAGE(M12:M51),"")</f>
        <v/>
      </c>
      <c r="N52" s="96" t="str">
        <f t="shared" si="10"/>
        <v/>
      </c>
      <c r="O52" s="48" t="str">
        <f t="shared" si="10"/>
        <v/>
      </c>
      <c r="P52" s="125" t="str">
        <f>IFERROR(AVERAGE(P12:P51),"")</f>
        <v/>
      </c>
      <c r="Q52" s="5" t="s">
        <v>415</v>
      </c>
      <c r="R52" s="95" t="str">
        <f>IFERROR(AVERAGE(R12:R51),"")</f>
        <v/>
      </c>
      <c r="S52" s="95" t="str">
        <f t="shared" ref="S52:U52" si="11">IFERROR(AVERAGE(S12:S51),"")</f>
        <v/>
      </c>
      <c r="T52" s="96" t="str">
        <f t="shared" si="11"/>
        <v/>
      </c>
      <c r="U52" s="48" t="str">
        <f t="shared" si="11"/>
        <v/>
      </c>
      <c r="V52" s="126" t="str">
        <f>IFERROR(AVERAGE(V12:V51),"")</f>
        <v/>
      </c>
      <c r="Y52" s="127" t="str">
        <f>IFERROR(AVERAGE(Y12:Y51),"")</f>
        <v/>
      </c>
    </row>
    <row r="53" spans="2:25" x14ac:dyDescent="0.2">
      <c r="I53" s="110" t="s">
        <v>434</v>
      </c>
      <c r="J53" s="113" t="str">
        <f>IFERROR(AVERAGEIF($D$12:$D$51,"féminin",J12:J51),"")</f>
        <v/>
      </c>
      <c r="O53" s="110" t="s">
        <v>434</v>
      </c>
      <c r="P53" s="113" t="str">
        <f>IFERROR(AVERAGEIF($D$12:$D$51,"féminin",P12:P51),"")</f>
        <v/>
      </c>
      <c r="U53" s="110" t="s">
        <v>434</v>
      </c>
      <c r="V53" s="113" t="str">
        <f>IFERROR(AVERAGEIF($D$12:$D$51,"féminin",V12:V51),"")</f>
        <v/>
      </c>
      <c r="X53" s="110" t="s">
        <v>434</v>
      </c>
      <c r="Y53" s="113" t="str">
        <f>IFERROR(AVERAGEIF($D$12:$D$51,"féminin",Y12:Y51),"")</f>
        <v/>
      </c>
    </row>
    <row r="54" spans="2:25" x14ac:dyDescent="0.2">
      <c r="I54" s="111" t="s">
        <v>435</v>
      </c>
      <c r="J54" s="124" t="str">
        <f>IFERROR(AVERAGEIF($D$12:$D$51,"masculin",J12:J51),"")</f>
        <v/>
      </c>
      <c r="O54" s="111" t="s">
        <v>435</v>
      </c>
      <c r="P54" s="124" t="str">
        <f>IFERROR(AVERAGEIF($D$12:$D$51,"masculin",P12:P51),"")</f>
        <v/>
      </c>
      <c r="U54" s="111" t="s">
        <v>435</v>
      </c>
      <c r="V54" s="124" t="str">
        <f>IFERROR(AVERAGEIF($D$12:$D$51,"masculin",V12:V51),"")</f>
        <v/>
      </c>
      <c r="X54" s="111" t="s">
        <v>435</v>
      </c>
      <c r="Y54" s="124" t="str">
        <f>IFERROR(AVERAGEIF($D$12:$D$51,"masculin",Y12:Y51),"")</f>
        <v/>
      </c>
    </row>
    <row r="55" spans="2:25" ht="17" thickBot="1" x14ac:dyDescent="0.25">
      <c r="I55" s="112" t="s">
        <v>436</v>
      </c>
      <c r="J55" s="114" t="str">
        <f>IFERROR(J54-J53, "")</f>
        <v/>
      </c>
      <c r="O55" s="112" t="s">
        <v>436</v>
      </c>
      <c r="P55" s="114" t="str">
        <f>IFERROR(P54-P53, "")</f>
        <v/>
      </c>
      <c r="U55" s="112" t="s">
        <v>436</v>
      </c>
      <c r="V55" s="114" t="str">
        <f>IFERROR(V54-V53, "")</f>
        <v/>
      </c>
      <c r="X55" s="112" t="s">
        <v>436</v>
      </c>
      <c r="Y55" s="114" t="str">
        <f>IFERROR(Y54-Y53, "")</f>
        <v/>
      </c>
    </row>
  </sheetData>
  <sheetProtection password="E97C" sheet="1" objects="1" scenarios="1"/>
  <mergeCells count="13">
    <mergeCell ref="X10:X11"/>
    <mergeCell ref="Y10:Y11"/>
    <mergeCell ref="B4:D4"/>
    <mergeCell ref="B5:D5"/>
    <mergeCell ref="Q7:Y8"/>
    <mergeCell ref="B10:B11"/>
    <mergeCell ref="C10:C11"/>
    <mergeCell ref="D10:D11"/>
    <mergeCell ref="F10:J10"/>
    <mergeCell ref="L10:P10"/>
    <mergeCell ref="R10:V10"/>
    <mergeCell ref="W10:W11"/>
    <mergeCell ref="K7:L8"/>
  </mergeCells>
  <conditionalFormatting sqref="E12:E51 H12:H51">
    <cfRule type="expression" dxfId="157" priority="21">
      <formula>$H12&gt;Max_1</formula>
    </cfRule>
  </conditionalFormatting>
  <conditionalFormatting sqref="E12:E51 I12:I51">
    <cfRule type="expression" dxfId="156" priority="20">
      <formula>$I12&gt;Max_2</formula>
    </cfRule>
  </conditionalFormatting>
  <conditionalFormatting sqref="F12:I51">
    <cfRule type="expression" dxfId="155" priority="18">
      <formula>AND(OR($J12="AB",$J12="DI",$J12="FM"),NOT(ISBLANK(F12)))</formula>
    </cfRule>
    <cfRule type="expression" dxfId="154" priority="19">
      <formula>AND($J12="4 AFLP ?",  ISBLANK(F12))</formula>
    </cfRule>
  </conditionalFormatting>
  <conditionalFormatting sqref="J12:J51 P12:P51 V12:V51 Y12:Y51">
    <cfRule type="containsText" dxfId="153" priority="16" operator="containsText" text="AB">
      <formula>NOT(ISERROR(SEARCH("AB",J12)))</formula>
    </cfRule>
    <cfRule type="expression" dxfId="152" priority="17">
      <formula>OR(J12="DI",J12="FM")</formula>
    </cfRule>
  </conditionalFormatting>
  <conditionalFormatting sqref="J12:J51 P12:P51 V12:V51">
    <cfRule type="containsText" dxfId="151" priority="5" operator="containsText" text="AFLP">
      <formula>NOT(ISERROR(SEARCH("AFLP",J12)))</formula>
    </cfRule>
  </conditionalFormatting>
  <conditionalFormatting sqref="J55 P55 V55 Y55">
    <cfRule type="expression" dxfId="150" priority="62" stopIfTrue="1">
      <formula>AND(J55&lt;&gt;"",OR(J55&lt;-1,J55&gt;1))</formula>
    </cfRule>
  </conditionalFormatting>
  <conditionalFormatting sqref="K12:K51 N12:N51">
    <cfRule type="expression" dxfId="149" priority="15">
      <formula>$N12&gt;Max_1b</formula>
    </cfRule>
  </conditionalFormatting>
  <conditionalFormatting sqref="K12:K51 O12:O51">
    <cfRule type="expression" dxfId="148" priority="14">
      <formula>$O12&gt;Max_2b</formula>
    </cfRule>
  </conditionalFormatting>
  <conditionalFormatting sqref="L12:O51">
    <cfRule type="expression" dxfId="147" priority="12">
      <formula>AND($P12="4 AFLP ?",  ISBLANK(L12))</formula>
    </cfRule>
    <cfRule type="expression" dxfId="146" priority="13">
      <formula>AND(OR($P12="AB",$P12="DI",$IP2="FM"),NOT(ISBLANK(L12)))</formula>
    </cfRule>
  </conditionalFormatting>
  <conditionalFormatting sqref="Q12:Q51 T12:T51">
    <cfRule type="expression" dxfId="145" priority="11">
      <formula>$T12&gt;Max_1C</formula>
    </cfRule>
  </conditionalFormatting>
  <conditionalFormatting sqref="Q12:Q51 U12:U51">
    <cfRule type="expression" dxfId="144" priority="10">
      <formula>$U12&gt;Max_2C</formula>
    </cfRule>
  </conditionalFormatting>
  <conditionalFormatting sqref="R12:U51">
    <cfRule type="expression" dxfId="143" priority="9">
      <formula>AND(OR($V12="AB",$V12="DI",$V12="FM"),NOT(ISBLANK(R12)))</formula>
    </cfRule>
    <cfRule type="expression" dxfId="142" priority="8">
      <formula>AND($V12="4 AFLP ?",  ISBLANK(R12))</formula>
    </cfRule>
  </conditionalFormatting>
  <conditionalFormatting sqref="W12:W51">
    <cfRule type="expression" dxfId="141" priority="1">
      <formula>SUM(LEFT($W12,1),RIGHT($W12,1))=3</formula>
    </cfRule>
    <cfRule type="expression" dxfId="140" priority="3">
      <formula>SUM(LEFT($W12,1),RIGHT($W12,1))&lt;2</formula>
    </cfRule>
    <cfRule type="expression" dxfId="139" priority="2" stopIfTrue="1">
      <formula>SUM(LEFT($W12,1),RIGHT($W12,1))=2</formula>
    </cfRule>
  </conditionalFormatting>
  <conditionalFormatting sqref="X12:X51">
    <cfRule type="expression" dxfId="138" priority="6">
      <formula xml:space="preserve"> OR(   AND(SUM(LEFT($W12,1),RIGHT($W12,1))&lt;&gt;2,$X12&lt;&gt;""),   AND(SUM(LEFT($W12,1),RIGHT($W12,1))=2,$X12="")  )</formula>
    </cfRule>
    <cfRule type="expression" dxfId="137" priority="7">
      <formula>SUM(LEFT($W12,1),RIGHT($W12,1))=2</formula>
    </cfRule>
  </conditionalFormatting>
  <conditionalFormatting sqref="Y12:Y51">
    <cfRule type="expression" dxfId="136" priority="4">
      <formula>OR(Y12="ERREUR",Y12="Choix pour 1 Note")</formula>
    </cfRule>
  </conditionalFormatting>
  <dataValidations count="12">
    <dataValidation type="decimal" allowBlank="1" showInputMessage="1" showErrorMessage="1" sqref="F12:F51 R12:R51 L12:L51" xr:uid="{00000000-0002-0000-0500-000000000000}">
      <formula1>0</formula1>
      <formula2>7</formula2>
    </dataValidation>
    <dataValidation type="decimal" allowBlank="1" showInputMessage="1" showErrorMessage="1" sqref="S12:S51 M12:M51 G12:G51" xr:uid="{00000000-0002-0000-0500-000001000000}">
      <formula1>0</formula1>
      <formula2>5</formula2>
    </dataValidation>
    <dataValidation type="list" allowBlank="1" showInputMessage="1" showErrorMessage="1" sqref="H11:I11 T11:U11 N11:O11" xr:uid="{00000000-0002-0000-0500-000002000000}">
      <formula1>AFLP</formula1>
    </dataValidation>
    <dataValidation type="list" allowBlank="1" showInputMessage="1" showErrorMessage="1" sqref="D12:D51" xr:uid="{00000000-0002-0000-0500-000003000000}">
      <formula1>Sexe</formula1>
    </dataValidation>
    <dataValidation type="list" allowBlank="1" showInputMessage="1" showErrorMessage="1" sqref="Q12:Q51 E12:E51 K12:K51" xr:uid="{00000000-0002-0000-0500-000004000000}">
      <formula1>Répartition</formula1>
    </dataValidation>
    <dataValidation type="list" allowBlank="1" showInputMessage="1" showErrorMessage="1" sqref="U12:U51" xr:uid="{00000000-0002-0000-0500-000005000000}">
      <formula1>CHOOSE(Max_2C/2,Répartition_2_6,Répartition_4_4,Répartition_6_2)</formula1>
    </dataValidation>
    <dataValidation type="list" showInputMessage="1" showErrorMessage="1" sqref="T12:T51" xr:uid="{00000000-0002-0000-0500-000006000000}">
      <formula1>CHOOSE(Max_1C/2,Répartition_2_6,Répartition_4_4,Répartition_6_2)</formula1>
    </dataValidation>
    <dataValidation type="list" showInputMessage="1" showErrorMessage="1" sqref="O12:O51" xr:uid="{00000000-0002-0000-0500-000007000000}">
      <formula1>CHOOSE(Max_2b/2,Répartition_2_6,Répartition_4_4,Répartition_6_2)</formula1>
    </dataValidation>
    <dataValidation type="list" showInputMessage="1" showErrorMessage="1" sqref="N12:N51" xr:uid="{00000000-0002-0000-0500-000008000000}">
      <formula1>CHOOSE(Max_1b/2,Répartition_2_6,Répartition_4_4,Répartition_6_2)</formula1>
    </dataValidation>
    <dataValidation type="list" showInputMessage="1" showErrorMessage="1" sqref="I12:I51" xr:uid="{00000000-0002-0000-0500-000009000000}">
      <formula1>CHOOSE(Max_2/2,Répartition_2_6,Répartition_4_4,Répartition_6_2)</formula1>
    </dataValidation>
    <dataValidation type="list" showInputMessage="1" showErrorMessage="1" sqref="H12:H51" xr:uid="{00000000-0002-0000-0500-00000A000000}">
      <formula1>CHOOSE(Max_1/2,Répartition_2_6,Répartition_4_4,Répartition_6_2)</formula1>
    </dataValidation>
    <dataValidation type="list" allowBlank="1" showInputMessage="1" showErrorMessage="1" sqref="X12:X51" xr:uid="{00000000-0002-0000-0500-00000B000000}">
      <formula1>IF( SUM(LEFT($W12,1),RIGHT($W12,1))=2,Choix_1Note,"")</formula1>
    </dataValidation>
  </dataValidations>
  <hyperlinks>
    <hyperlink ref="K7:L8" location="Accueil!A1" display="Retour Accueil" xr:uid="{00000000-0004-0000-0500-000000000000}"/>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dimension ref="B3:Y55"/>
  <sheetViews>
    <sheetView showGridLines="0" showRowColHeaders="0" workbookViewId="0">
      <pane xSplit="4" ySplit="11" topLeftCell="E12" activePane="bottomRight" state="frozen"/>
      <selection activeCell="X13" sqref="X13"/>
      <selection pane="topRight" activeCell="X13" sqref="X13"/>
      <selection pane="bottomLeft" activeCell="X13" sqref="X13"/>
      <selection pane="bottomRight" activeCell="B12" sqref="B12"/>
    </sheetView>
  </sheetViews>
  <sheetFormatPr baseColWidth="10" defaultRowHeight="16" x14ac:dyDescent="0.2"/>
  <cols>
    <col min="1" max="1" width="3.1640625" customWidth="1"/>
    <col min="2" max="2" width="28" customWidth="1"/>
    <col min="3" max="3" width="20.5" customWidth="1"/>
    <col min="4" max="4" width="11.5" customWidth="1"/>
    <col min="5" max="8" width="15.83203125" customWidth="1"/>
    <col min="9" max="9" width="17.33203125" customWidth="1"/>
    <col min="10" max="10" width="10.1640625" bestFit="1" customWidth="1"/>
    <col min="11" max="11" width="18.5" customWidth="1"/>
    <col min="12" max="13" width="12" bestFit="1" customWidth="1"/>
    <col min="15" max="15" width="14.5" customWidth="1"/>
    <col min="17" max="17" width="16.83203125" customWidth="1"/>
    <col min="18" max="19" width="12.83203125" customWidth="1"/>
    <col min="20" max="20" width="14" customWidth="1"/>
    <col min="21" max="21" width="15.83203125" customWidth="1"/>
    <col min="22" max="22" width="12.33203125" customWidth="1"/>
    <col min="24" max="24" width="25.6640625" customWidth="1"/>
    <col min="25" max="25" width="21.1640625" bestFit="1" customWidth="1"/>
  </cols>
  <sheetData>
    <row r="3" spans="2:25" ht="17" thickBot="1" x14ac:dyDescent="0.25"/>
    <row r="4" spans="2:25" x14ac:dyDescent="0.2">
      <c r="B4" s="181" t="s">
        <v>10</v>
      </c>
      <c r="C4" s="182"/>
      <c r="D4" s="183"/>
      <c r="E4" s="82"/>
      <c r="F4" s="82" t="s">
        <v>438</v>
      </c>
      <c r="H4" s="82"/>
    </row>
    <row r="5" spans="2:25" ht="21" customHeight="1" thickBot="1" x14ac:dyDescent="0.25">
      <c r="B5" s="184" t="str">
        <f>IF(ISBLANK(Accueil!F7),"",Accueil!F7)</f>
        <v/>
      </c>
      <c r="C5" s="185"/>
      <c r="D5" s="186"/>
    </row>
    <row r="6" spans="2:25" ht="17" thickBot="1" x14ac:dyDescent="0.25"/>
    <row r="7" spans="2:25" x14ac:dyDescent="0.2">
      <c r="B7" s="9" t="s">
        <v>401</v>
      </c>
      <c r="C7" s="10" t="s">
        <v>9</v>
      </c>
      <c r="D7" s="6" t="s">
        <v>99</v>
      </c>
      <c r="E7" s="6" t="s">
        <v>11</v>
      </c>
      <c r="F7" s="6" t="s">
        <v>99</v>
      </c>
      <c r="G7" s="6" t="s">
        <v>12</v>
      </c>
      <c r="H7" s="6" t="s">
        <v>99</v>
      </c>
      <c r="I7" s="8" t="s">
        <v>110</v>
      </c>
      <c r="K7" s="156" t="s">
        <v>433</v>
      </c>
      <c r="L7" s="157"/>
      <c r="Q7" s="199" t="s">
        <v>420</v>
      </c>
      <c r="R7" s="200"/>
      <c r="S7" s="200"/>
      <c r="T7" s="200"/>
      <c r="U7" s="200"/>
      <c r="V7" s="200"/>
      <c r="W7" s="200"/>
      <c r="X7" s="200"/>
      <c r="Y7" s="201"/>
    </row>
    <row r="8" spans="2:25" ht="24" customHeight="1" thickBot="1" x14ac:dyDescent="0.25">
      <c r="B8" s="11">
        <f>IF(ISBLANK(Accueil!B20),"",Accueil!B20)</f>
        <v>5</v>
      </c>
      <c r="C8" s="12" t="str">
        <f>IF(ISBLANK(Accueil!C20),"",Accueil!C20)</f>
        <v/>
      </c>
      <c r="D8" s="13" t="str">
        <f>IF(ISBLANK(Accueil!D20),"",Accueil!D20)</f>
        <v/>
      </c>
      <c r="E8" s="13" t="str">
        <f>IF(ISBLANK(Accueil!E20),"",Accueil!E20)</f>
        <v/>
      </c>
      <c r="F8" s="13" t="str">
        <f>IF(ISBLANK(Accueil!F20),"",Accueil!F20)</f>
        <v/>
      </c>
      <c r="G8" s="13" t="str">
        <f>IF(ISBLANK(Accueil!G20),"",Accueil!G20)</f>
        <v/>
      </c>
      <c r="H8" s="13" t="str">
        <f>IF(ISBLANK(Accueil!H20),"",Accueil!H20)</f>
        <v/>
      </c>
      <c r="I8" s="14" t="str">
        <f>IF(ISBLANK(Accueil!I20),"",Accueil!I20)</f>
        <v/>
      </c>
      <c r="K8" s="158"/>
      <c r="L8" s="159"/>
      <c r="Q8" s="202"/>
      <c r="R8" s="203"/>
      <c r="S8" s="203"/>
      <c r="T8" s="203"/>
      <c r="U8" s="203"/>
      <c r="V8" s="203"/>
      <c r="W8" s="203"/>
      <c r="X8" s="203"/>
      <c r="Y8" s="204"/>
    </row>
    <row r="9" spans="2:25" ht="11" customHeight="1" thickBot="1" x14ac:dyDescent="0.25"/>
    <row r="10" spans="2:25" ht="47.5" customHeight="1" thickBot="1" x14ac:dyDescent="0.25">
      <c r="B10" s="189" t="s">
        <v>95</v>
      </c>
      <c r="C10" s="191" t="s">
        <v>96</v>
      </c>
      <c r="D10" s="187" t="s">
        <v>121</v>
      </c>
      <c r="E10" s="43" t="s">
        <v>407</v>
      </c>
      <c r="F10" s="196" t="str">
        <f>E8</f>
        <v/>
      </c>
      <c r="G10" s="197"/>
      <c r="H10" s="197"/>
      <c r="I10" s="197"/>
      <c r="J10" s="198"/>
      <c r="K10" s="44" t="s">
        <v>407</v>
      </c>
      <c r="L10" s="193" t="str">
        <f>G8</f>
        <v/>
      </c>
      <c r="M10" s="194"/>
      <c r="N10" s="194"/>
      <c r="O10" s="194"/>
      <c r="P10" s="195"/>
      <c r="Q10" s="45" t="s">
        <v>407</v>
      </c>
      <c r="R10" s="177" t="str">
        <f>I8</f>
        <v/>
      </c>
      <c r="S10" s="178"/>
      <c r="T10" s="178"/>
      <c r="U10" s="178"/>
      <c r="V10" s="178"/>
      <c r="W10" s="173" t="s">
        <v>460</v>
      </c>
      <c r="X10" s="175" t="s">
        <v>418</v>
      </c>
      <c r="Y10" s="179" t="s">
        <v>124</v>
      </c>
    </row>
    <row r="11" spans="2:25" ht="17" thickBot="1" x14ac:dyDescent="0.25">
      <c r="B11" s="190"/>
      <c r="C11" s="192"/>
      <c r="D11" s="188"/>
      <c r="E11" s="85" t="s">
        <v>125</v>
      </c>
      <c r="F11" s="86" t="s">
        <v>408</v>
      </c>
      <c r="G11" s="84" t="s">
        <v>409</v>
      </c>
      <c r="H11" s="108" t="s">
        <v>410</v>
      </c>
      <c r="I11" s="108" t="s">
        <v>411</v>
      </c>
      <c r="J11" s="46" t="s">
        <v>98</v>
      </c>
      <c r="K11" s="85" t="s">
        <v>125</v>
      </c>
      <c r="L11" s="86" t="s">
        <v>408</v>
      </c>
      <c r="M11" s="84" t="s">
        <v>409</v>
      </c>
      <c r="N11" s="108" t="s">
        <v>410</v>
      </c>
      <c r="O11" s="108" t="s">
        <v>411</v>
      </c>
      <c r="P11" s="80" t="s">
        <v>98</v>
      </c>
      <c r="Q11" s="85" t="s">
        <v>125</v>
      </c>
      <c r="R11" s="86" t="s">
        <v>408</v>
      </c>
      <c r="S11" s="84" t="s">
        <v>409</v>
      </c>
      <c r="T11" s="108" t="s">
        <v>410</v>
      </c>
      <c r="U11" s="108" t="s">
        <v>411</v>
      </c>
      <c r="V11" s="47" t="s">
        <v>98</v>
      </c>
      <c r="W11" s="174"/>
      <c r="X11" s="176"/>
      <c r="Y11" s="180"/>
    </row>
    <row r="12" spans="2:25" x14ac:dyDescent="0.2">
      <c r="B12" s="20"/>
      <c r="C12" s="21"/>
      <c r="D12" s="26"/>
      <c r="E12" s="73"/>
      <c r="F12" s="87"/>
      <c r="G12" s="74"/>
      <c r="H12" s="74"/>
      <c r="I12" s="77"/>
      <c r="J12" s="90" t="str">
        <f t="shared" ref="J12:J15" si="0">IF(E12="Inapte","DI",IF(E12="Force Majeure","FM",IF(E12="Absent","AB",IF(E12="","",IF(COUNT(F12:I12)=4,SUM(F12:I12),"4 AFLP ?")))))</f>
        <v/>
      </c>
      <c r="K12" s="73"/>
      <c r="L12" s="74"/>
      <c r="M12" s="74"/>
      <c r="N12" s="74"/>
      <c r="O12" s="77"/>
      <c r="P12" s="89" t="str">
        <f t="shared" ref="P12:P15" si="1">IF(K12="Inapte","DI",IF(K12="Force Majeure","FM",IF(K12="Absent","AB",IF(K12="","",IF(COUNT(L12:O12)=4,SUM(L12:O12),"4 AFLP ?")))))</f>
        <v/>
      </c>
      <c r="Q12" s="73"/>
      <c r="R12" s="74"/>
      <c r="S12" s="74"/>
      <c r="T12" s="74"/>
      <c r="U12" s="77"/>
      <c r="V12" s="89" t="str">
        <f t="shared" ref="V12:V15" si="2">IF(Q12="Inapte","DI",IF(Q12="Force Majeure","FM",IF(Q12="Absent","AB",IF(Q12="","",IF(COUNT(R12:U12)=4,SUM(R12:U12),"4 AFLP ?")))))</f>
        <v/>
      </c>
      <c r="W12" s="31" t="str">
        <f>IF(LEN(J12&amp;P12&amp;V12),COUNTIF(J12:V12,"DI") &amp; " / " &amp; COUNTIF(J12:V12,"FM"),"")</f>
        <v/>
      </c>
      <c r="X12" s="34"/>
      <c r="Y12" s="29" t="str">
        <f t="shared" ref="Y12:Y15" si="3">IF( COUNTIF(I12:V12,"AB")=3, "AB",  IF(E12="","",IF(SUM(LEFT($W12,1),RIGHT($W12,1))=2, IF( X12="Note unique invalidée","DI",IF(X12="","Choix pour 1 Note", IF(AND(COUNTIF(I12:V12,"4 AFLP ?")=0,COUNTA(E12,K12,Q12)=3),SUM(J12,P12,V12) / (3-SUM(LEFT($W12,1),RIGHT($W12,1))),"ERREUR"  ))),IF(SUM(LEFT($W12,1),RIGHT($W12,1))=3,"DI",IF(AND(COUNTIF(I12:V12,"4 AFLP ?")=0,COUNTA(E12,K12,Q12)=3),SUM(J12,P12,V12) / (3-SUM(LEFT($W12,1),RIGHT($W12,1))), "ERREUR")   ))))</f>
        <v/>
      </c>
    </row>
    <row r="13" spans="2:25" x14ac:dyDescent="0.2">
      <c r="B13" s="22"/>
      <c r="C13" s="23"/>
      <c r="D13" s="27"/>
      <c r="E13" s="19"/>
      <c r="F13" s="88"/>
      <c r="G13" s="18"/>
      <c r="H13" s="18"/>
      <c r="I13" s="78"/>
      <c r="J13" s="90" t="str">
        <f t="shared" si="0"/>
        <v/>
      </c>
      <c r="K13" s="19"/>
      <c r="L13" s="18"/>
      <c r="M13" s="18"/>
      <c r="N13" s="18"/>
      <c r="O13" s="78"/>
      <c r="P13" s="90" t="str">
        <f t="shared" si="1"/>
        <v/>
      </c>
      <c r="Q13" s="19"/>
      <c r="R13" s="18"/>
      <c r="S13" s="18"/>
      <c r="T13" s="18"/>
      <c r="U13" s="78"/>
      <c r="V13" s="90" t="str">
        <f t="shared" si="2"/>
        <v/>
      </c>
      <c r="W13" s="32" t="str">
        <f t="shared" ref="W13:W51" si="4">IF(LEN(J13&amp;P13&amp;V13),COUNTIF(J13:V13,"DI") &amp; " / " &amp; COUNTIF(J13:V13,"FM"),"")</f>
        <v/>
      </c>
      <c r="X13" s="35"/>
      <c r="Y13" s="30" t="str">
        <f t="shared" si="3"/>
        <v/>
      </c>
    </row>
    <row r="14" spans="2:25" x14ac:dyDescent="0.2">
      <c r="B14" s="22"/>
      <c r="C14" s="23"/>
      <c r="D14" s="27"/>
      <c r="E14" s="19"/>
      <c r="F14" s="88"/>
      <c r="G14" s="18"/>
      <c r="H14" s="18"/>
      <c r="I14" s="78"/>
      <c r="J14" s="90" t="str">
        <f t="shared" si="0"/>
        <v/>
      </c>
      <c r="K14" s="19"/>
      <c r="L14" s="18"/>
      <c r="M14" s="18"/>
      <c r="N14" s="18"/>
      <c r="O14" s="78"/>
      <c r="P14" s="90" t="str">
        <f t="shared" si="1"/>
        <v/>
      </c>
      <c r="Q14" s="19"/>
      <c r="R14" s="18"/>
      <c r="S14" s="18"/>
      <c r="T14" s="18"/>
      <c r="U14" s="78"/>
      <c r="V14" s="90" t="str">
        <f t="shared" si="2"/>
        <v/>
      </c>
      <c r="W14" s="32" t="str">
        <f t="shared" si="4"/>
        <v/>
      </c>
      <c r="X14" s="35"/>
      <c r="Y14" s="30" t="str">
        <f t="shared" si="3"/>
        <v/>
      </c>
    </row>
    <row r="15" spans="2:25" x14ac:dyDescent="0.2">
      <c r="B15" s="22"/>
      <c r="C15" s="23"/>
      <c r="D15" s="27"/>
      <c r="E15" s="19"/>
      <c r="F15" s="88"/>
      <c r="G15" s="18"/>
      <c r="H15" s="18"/>
      <c r="I15" s="78"/>
      <c r="J15" s="90" t="str">
        <f t="shared" si="0"/>
        <v/>
      </c>
      <c r="K15" s="19"/>
      <c r="L15" s="18"/>
      <c r="M15" s="18"/>
      <c r="N15" s="18"/>
      <c r="O15" s="78"/>
      <c r="P15" s="90" t="str">
        <f t="shared" si="1"/>
        <v/>
      </c>
      <c r="Q15" s="19"/>
      <c r="R15" s="18"/>
      <c r="S15" s="18"/>
      <c r="T15" s="18"/>
      <c r="U15" s="78"/>
      <c r="V15" s="90" t="str">
        <f t="shared" si="2"/>
        <v/>
      </c>
      <c r="W15" s="32" t="str">
        <f t="shared" si="4"/>
        <v/>
      </c>
      <c r="X15" s="35"/>
      <c r="Y15" s="30" t="str">
        <f t="shared" si="3"/>
        <v/>
      </c>
    </row>
    <row r="16" spans="2:25" x14ac:dyDescent="0.2">
      <c r="B16" s="22"/>
      <c r="C16" s="23"/>
      <c r="D16" s="27"/>
      <c r="E16" s="19"/>
      <c r="F16" s="88"/>
      <c r="G16" s="18"/>
      <c r="H16" s="18"/>
      <c r="I16" s="78"/>
      <c r="J16" s="90" t="str">
        <f>IF(E16="Inapte","DI",IF(E16="Force Majeure","FM",IF(E16="Absent","AB",IF(E16="","",IF(COUNT(F16:I16)=4,SUM(F16:I16),"4 AFLP ?")))))</f>
        <v/>
      </c>
      <c r="K16" s="19"/>
      <c r="L16" s="18"/>
      <c r="M16" s="18"/>
      <c r="N16" s="18"/>
      <c r="O16" s="78"/>
      <c r="P16" s="90" t="str">
        <f>IF(K16="Inapte","DI",IF(K16="Force Majeure","FM",IF(K16="Absent","AB",IF(K16="","",IF(COUNT(L16:O16)=4,SUM(L16:O16),"4 AFLP ?")))))</f>
        <v/>
      </c>
      <c r="Q16" s="19"/>
      <c r="R16" s="18"/>
      <c r="S16" s="18"/>
      <c r="T16" s="18"/>
      <c r="U16" s="78"/>
      <c r="V16" s="90" t="str">
        <f>IF(Q16="Inapte","DI",IF(Q16="Force Majeure","FM",IF(Q16="Absent","AB",IF(Q16="","",IF(COUNT(R16:U16)=4,SUM(R16:U16),"4 AFLP ?")))))</f>
        <v/>
      </c>
      <c r="W16" s="32" t="str">
        <f t="shared" si="4"/>
        <v/>
      </c>
      <c r="X16" s="35"/>
      <c r="Y16" s="30" t="str">
        <f>IF( COUNTIF(I16:V16,"AB")=3, "AB",  IF(E16="","",IF(SUM(LEFT($W16,1),RIGHT($W16,1))=2, IF( X16="Note unique invalidée","DI",IF(X16="","Choix pour 1 Note", IF(AND(COUNTIF(I16:V16,"4 AFLP ?")=0,COUNTA(E16,K16,Q16)=3),SUM(J16,P16,V16) / (3-SUM(LEFT($W16,1),RIGHT($W16,1))),"ERREUR"  ))),IF(SUM(LEFT($W16,1),RIGHT($W16,1))=3,"DI",IF(AND(COUNTIF(I16:V16,"4 AFLP ?")=0,COUNTA(E16,K16,Q16)=3),SUM(J16,P16,V16) / (3-SUM(LEFT($W16,1),RIGHT($W16,1))), "ERREUR")   ))))</f>
        <v/>
      </c>
    </row>
    <row r="17" spans="2:25" x14ac:dyDescent="0.2">
      <c r="B17" s="22"/>
      <c r="C17" s="23"/>
      <c r="D17" s="27"/>
      <c r="E17" s="19"/>
      <c r="F17" s="88"/>
      <c r="G17" s="18"/>
      <c r="H17" s="18"/>
      <c r="I17" s="78"/>
      <c r="J17" s="90" t="str">
        <f t="shared" ref="J17:J51" si="5">IF(E17="Inapte","DI",IF(E17="Force Majeure","FM",IF(E17="Absent","AB",IF(E17="","",IF(COUNT(F17:I17)=4,SUM(F17:I17),"4 AFLP ?")))))</f>
        <v/>
      </c>
      <c r="K17" s="19"/>
      <c r="L17" s="18"/>
      <c r="M17" s="18"/>
      <c r="N17" s="18"/>
      <c r="O17" s="78"/>
      <c r="P17" s="90" t="str">
        <f t="shared" ref="P17:P51" si="6">IF(K17="Inapte","DI",IF(K17="Force Majeure","FM",IF(K17="Absent","AB",IF(K17="","",IF(COUNT(L17:O17)=4,SUM(L17:O17),"4 AFLP ?")))))</f>
        <v/>
      </c>
      <c r="Q17" s="19"/>
      <c r="R17" s="18"/>
      <c r="S17" s="18"/>
      <c r="T17" s="18"/>
      <c r="U17" s="78"/>
      <c r="V17" s="90" t="str">
        <f t="shared" ref="V17:V51" si="7">IF(Q17="Inapte","DI",IF(Q17="Force Majeure","FM",IF(Q17="Absent","AB",IF(Q17="","",IF(COUNT(R17:U17)=4,SUM(R17:U17),"4 AFLP ?")))))</f>
        <v/>
      </c>
      <c r="W17" s="32" t="str">
        <f t="shared" si="4"/>
        <v/>
      </c>
      <c r="X17" s="35"/>
      <c r="Y17" s="30" t="str">
        <f t="shared" ref="Y17:Y51" si="8">IF( COUNTIF(I17:V17,"AB")=3, "AB",  IF(E17="","",IF(SUM(LEFT($W17,1),RIGHT($W17,1))=2, IF( X17="Note unique invalidée","DI",IF(X17="","Choix pour 1 Note", IF(AND(COUNTIF(I17:V17,"4 AFLP ?")=0,COUNTA(E17,K17,Q17)=3),SUM(J17,P17,V17) / (3-SUM(LEFT($W17,1),RIGHT($W17,1))),"ERREUR"  ))),IF(SUM(LEFT($W17,1),RIGHT($W17,1))=3,"DI",IF(AND(COUNTIF(I17:V17,"4 AFLP ?")=0,COUNTA(E17,K17,Q17)=3),SUM(J17,P17,V17) / (3-SUM(LEFT($W17,1),RIGHT($W17,1))), "ERREUR")   ))))</f>
        <v/>
      </c>
    </row>
    <row r="18" spans="2:25" x14ac:dyDescent="0.2">
      <c r="B18" s="22"/>
      <c r="C18" s="23"/>
      <c r="D18" s="27"/>
      <c r="E18" s="19"/>
      <c r="F18" s="88"/>
      <c r="G18" s="18"/>
      <c r="H18" s="18"/>
      <c r="I18" s="78"/>
      <c r="J18" s="90" t="str">
        <f t="shared" si="5"/>
        <v/>
      </c>
      <c r="K18" s="19"/>
      <c r="L18" s="18"/>
      <c r="M18" s="18"/>
      <c r="N18" s="18"/>
      <c r="O18" s="78"/>
      <c r="P18" s="90" t="str">
        <f t="shared" si="6"/>
        <v/>
      </c>
      <c r="Q18" s="19"/>
      <c r="R18" s="18"/>
      <c r="S18" s="18"/>
      <c r="T18" s="18"/>
      <c r="U18" s="78"/>
      <c r="V18" s="90" t="str">
        <f t="shared" si="7"/>
        <v/>
      </c>
      <c r="W18" s="32" t="str">
        <f t="shared" si="4"/>
        <v/>
      </c>
      <c r="X18" s="35"/>
      <c r="Y18" s="30" t="str">
        <f t="shared" si="8"/>
        <v/>
      </c>
    </row>
    <row r="19" spans="2:25" x14ac:dyDescent="0.2">
      <c r="B19" s="22"/>
      <c r="C19" s="23"/>
      <c r="D19" s="27"/>
      <c r="E19" s="19"/>
      <c r="F19" s="88"/>
      <c r="G19" s="18"/>
      <c r="H19" s="18"/>
      <c r="I19" s="78"/>
      <c r="J19" s="90" t="str">
        <f t="shared" si="5"/>
        <v/>
      </c>
      <c r="K19" s="19"/>
      <c r="L19" s="18"/>
      <c r="M19" s="18"/>
      <c r="N19" s="18"/>
      <c r="O19" s="78"/>
      <c r="P19" s="90" t="str">
        <f t="shared" si="6"/>
        <v/>
      </c>
      <c r="Q19" s="19"/>
      <c r="R19" s="18"/>
      <c r="S19" s="18"/>
      <c r="T19" s="18"/>
      <c r="U19" s="78"/>
      <c r="V19" s="90" t="str">
        <f t="shared" si="7"/>
        <v/>
      </c>
      <c r="W19" s="32" t="str">
        <f t="shared" si="4"/>
        <v/>
      </c>
      <c r="X19" s="35"/>
      <c r="Y19" s="30" t="str">
        <f t="shared" si="8"/>
        <v/>
      </c>
    </row>
    <row r="20" spans="2:25" x14ac:dyDescent="0.2">
      <c r="B20" s="22"/>
      <c r="C20" s="23"/>
      <c r="D20" s="27"/>
      <c r="E20" s="19"/>
      <c r="F20" s="88"/>
      <c r="G20" s="18"/>
      <c r="H20" s="18"/>
      <c r="I20" s="78"/>
      <c r="J20" s="90" t="str">
        <f t="shared" si="5"/>
        <v/>
      </c>
      <c r="K20" s="19"/>
      <c r="L20" s="18"/>
      <c r="M20" s="18"/>
      <c r="N20" s="18"/>
      <c r="O20" s="78"/>
      <c r="P20" s="90" t="str">
        <f t="shared" si="6"/>
        <v/>
      </c>
      <c r="Q20" s="19"/>
      <c r="R20" s="18"/>
      <c r="S20" s="18"/>
      <c r="T20" s="18"/>
      <c r="U20" s="78"/>
      <c r="V20" s="90" t="str">
        <f t="shared" si="7"/>
        <v/>
      </c>
      <c r="W20" s="32" t="str">
        <f t="shared" si="4"/>
        <v/>
      </c>
      <c r="X20" s="35"/>
      <c r="Y20" s="30" t="str">
        <f t="shared" si="8"/>
        <v/>
      </c>
    </row>
    <row r="21" spans="2:25" x14ac:dyDescent="0.2">
      <c r="B21" s="22"/>
      <c r="C21" s="23"/>
      <c r="D21" s="27"/>
      <c r="E21" s="19"/>
      <c r="F21" s="88"/>
      <c r="G21" s="18"/>
      <c r="H21" s="18"/>
      <c r="I21" s="78"/>
      <c r="J21" s="90" t="str">
        <f t="shared" si="5"/>
        <v/>
      </c>
      <c r="K21" s="19"/>
      <c r="L21" s="18"/>
      <c r="M21" s="18"/>
      <c r="N21" s="18"/>
      <c r="O21" s="78"/>
      <c r="P21" s="90" t="str">
        <f t="shared" si="6"/>
        <v/>
      </c>
      <c r="Q21" s="19"/>
      <c r="R21" s="18"/>
      <c r="S21" s="18"/>
      <c r="T21" s="18"/>
      <c r="U21" s="78"/>
      <c r="V21" s="90" t="str">
        <f t="shared" si="7"/>
        <v/>
      </c>
      <c r="W21" s="32" t="str">
        <f t="shared" si="4"/>
        <v/>
      </c>
      <c r="X21" s="35"/>
      <c r="Y21" s="30" t="str">
        <f t="shared" si="8"/>
        <v/>
      </c>
    </row>
    <row r="22" spans="2:25" x14ac:dyDescent="0.2">
      <c r="B22" s="22"/>
      <c r="C22" s="23"/>
      <c r="D22" s="27"/>
      <c r="E22" s="19"/>
      <c r="F22" s="88"/>
      <c r="G22" s="18"/>
      <c r="H22" s="18"/>
      <c r="I22" s="78"/>
      <c r="J22" s="90" t="str">
        <f t="shared" si="5"/>
        <v/>
      </c>
      <c r="K22" s="19"/>
      <c r="L22" s="18"/>
      <c r="M22" s="18"/>
      <c r="N22" s="18"/>
      <c r="O22" s="78"/>
      <c r="P22" s="90" t="str">
        <f t="shared" si="6"/>
        <v/>
      </c>
      <c r="Q22" s="19"/>
      <c r="R22" s="18"/>
      <c r="S22" s="18"/>
      <c r="T22" s="18"/>
      <c r="U22" s="78"/>
      <c r="V22" s="90" t="str">
        <f t="shared" si="7"/>
        <v/>
      </c>
      <c r="W22" s="32" t="str">
        <f t="shared" si="4"/>
        <v/>
      </c>
      <c r="X22" s="35"/>
      <c r="Y22" s="30" t="str">
        <f t="shared" si="8"/>
        <v/>
      </c>
    </row>
    <row r="23" spans="2:25" x14ac:dyDescent="0.2">
      <c r="B23" s="22"/>
      <c r="C23" s="23"/>
      <c r="D23" s="27"/>
      <c r="E23" s="19"/>
      <c r="F23" s="88"/>
      <c r="G23" s="18"/>
      <c r="H23" s="18"/>
      <c r="I23" s="78"/>
      <c r="J23" s="90" t="str">
        <f t="shared" si="5"/>
        <v/>
      </c>
      <c r="K23" s="19"/>
      <c r="L23" s="18"/>
      <c r="M23" s="18"/>
      <c r="N23" s="18"/>
      <c r="O23" s="78"/>
      <c r="P23" s="90" t="str">
        <f t="shared" si="6"/>
        <v/>
      </c>
      <c r="Q23" s="19"/>
      <c r="R23" s="18"/>
      <c r="S23" s="18"/>
      <c r="T23" s="18"/>
      <c r="U23" s="78"/>
      <c r="V23" s="90" t="str">
        <f t="shared" si="7"/>
        <v/>
      </c>
      <c r="W23" s="32" t="str">
        <f t="shared" si="4"/>
        <v/>
      </c>
      <c r="X23" s="35"/>
      <c r="Y23" s="30" t="str">
        <f t="shared" si="8"/>
        <v/>
      </c>
    </row>
    <row r="24" spans="2:25" x14ac:dyDescent="0.2">
      <c r="B24" s="22"/>
      <c r="C24" s="23"/>
      <c r="D24" s="27"/>
      <c r="E24" s="19"/>
      <c r="F24" s="88"/>
      <c r="G24" s="18"/>
      <c r="H24" s="18"/>
      <c r="I24" s="78"/>
      <c r="J24" s="90" t="str">
        <f t="shared" si="5"/>
        <v/>
      </c>
      <c r="K24" s="19"/>
      <c r="L24" s="18"/>
      <c r="M24" s="18"/>
      <c r="N24" s="18"/>
      <c r="O24" s="78"/>
      <c r="P24" s="90" t="str">
        <f t="shared" si="6"/>
        <v/>
      </c>
      <c r="Q24" s="19"/>
      <c r="R24" s="18"/>
      <c r="S24" s="18"/>
      <c r="T24" s="18"/>
      <c r="U24" s="78"/>
      <c r="V24" s="90" t="str">
        <f t="shared" si="7"/>
        <v/>
      </c>
      <c r="W24" s="32" t="str">
        <f t="shared" si="4"/>
        <v/>
      </c>
      <c r="X24" s="35"/>
      <c r="Y24" s="30" t="str">
        <f t="shared" si="8"/>
        <v/>
      </c>
    </row>
    <row r="25" spans="2:25" x14ac:dyDescent="0.2">
      <c r="B25" s="22"/>
      <c r="C25" s="23"/>
      <c r="D25" s="27"/>
      <c r="E25" s="19"/>
      <c r="F25" s="88"/>
      <c r="G25" s="18"/>
      <c r="H25" s="18"/>
      <c r="I25" s="78"/>
      <c r="J25" s="90" t="str">
        <f t="shared" si="5"/>
        <v/>
      </c>
      <c r="K25" s="19"/>
      <c r="L25" s="18"/>
      <c r="M25" s="18"/>
      <c r="N25" s="18"/>
      <c r="O25" s="78"/>
      <c r="P25" s="90" t="str">
        <f t="shared" si="6"/>
        <v/>
      </c>
      <c r="Q25" s="19"/>
      <c r="R25" s="18"/>
      <c r="S25" s="18"/>
      <c r="T25" s="18"/>
      <c r="U25" s="78"/>
      <c r="V25" s="90" t="str">
        <f t="shared" si="7"/>
        <v/>
      </c>
      <c r="W25" s="32" t="str">
        <f t="shared" si="4"/>
        <v/>
      </c>
      <c r="X25" s="35"/>
      <c r="Y25" s="30" t="str">
        <f t="shared" si="8"/>
        <v/>
      </c>
    </row>
    <row r="26" spans="2:25" x14ac:dyDescent="0.2">
      <c r="B26" s="22"/>
      <c r="C26" s="23"/>
      <c r="D26" s="27"/>
      <c r="E26" s="19"/>
      <c r="F26" s="88"/>
      <c r="G26" s="18"/>
      <c r="H26" s="18"/>
      <c r="I26" s="78"/>
      <c r="J26" s="90" t="str">
        <f t="shared" si="5"/>
        <v/>
      </c>
      <c r="K26" s="19"/>
      <c r="L26" s="18"/>
      <c r="M26" s="18"/>
      <c r="N26" s="18"/>
      <c r="O26" s="78"/>
      <c r="P26" s="90" t="str">
        <f t="shared" si="6"/>
        <v/>
      </c>
      <c r="Q26" s="19"/>
      <c r="R26" s="18"/>
      <c r="S26" s="18"/>
      <c r="T26" s="18"/>
      <c r="U26" s="78"/>
      <c r="V26" s="90" t="str">
        <f t="shared" si="7"/>
        <v/>
      </c>
      <c r="W26" s="32" t="str">
        <f t="shared" si="4"/>
        <v/>
      </c>
      <c r="X26" s="35"/>
      <c r="Y26" s="30" t="str">
        <f t="shared" si="8"/>
        <v/>
      </c>
    </row>
    <row r="27" spans="2:25" x14ac:dyDescent="0.2">
      <c r="B27" s="22"/>
      <c r="C27" s="23"/>
      <c r="D27" s="27"/>
      <c r="E27" s="19"/>
      <c r="F27" s="88"/>
      <c r="G27" s="18"/>
      <c r="H27" s="18"/>
      <c r="I27" s="78"/>
      <c r="J27" s="90" t="str">
        <f t="shared" si="5"/>
        <v/>
      </c>
      <c r="K27" s="19"/>
      <c r="L27" s="18"/>
      <c r="M27" s="18"/>
      <c r="N27" s="18"/>
      <c r="O27" s="78"/>
      <c r="P27" s="90" t="str">
        <f t="shared" si="6"/>
        <v/>
      </c>
      <c r="Q27" s="19"/>
      <c r="R27" s="18"/>
      <c r="S27" s="18"/>
      <c r="T27" s="18"/>
      <c r="U27" s="78"/>
      <c r="V27" s="90" t="str">
        <f t="shared" si="7"/>
        <v/>
      </c>
      <c r="W27" s="32" t="str">
        <f t="shared" si="4"/>
        <v/>
      </c>
      <c r="X27" s="35"/>
      <c r="Y27" s="30" t="str">
        <f t="shared" si="8"/>
        <v/>
      </c>
    </row>
    <row r="28" spans="2:25" x14ac:dyDescent="0.2">
      <c r="B28" s="22"/>
      <c r="C28" s="23"/>
      <c r="D28" s="27"/>
      <c r="E28" s="19"/>
      <c r="F28" s="88"/>
      <c r="G28" s="18"/>
      <c r="H28" s="18"/>
      <c r="I28" s="78"/>
      <c r="J28" s="90" t="str">
        <f t="shared" si="5"/>
        <v/>
      </c>
      <c r="K28" s="19"/>
      <c r="L28" s="18"/>
      <c r="M28" s="18"/>
      <c r="N28" s="18"/>
      <c r="O28" s="78"/>
      <c r="P28" s="90" t="str">
        <f t="shared" si="6"/>
        <v/>
      </c>
      <c r="Q28" s="19"/>
      <c r="R28" s="18"/>
      <c r="S28" s="18"/>
      <c r="T28" s="18"/>
      <c r="U28" s="78"/>
      <c r="V28" s="90" t="str">
        <f t="shared" si="7"/>
        <v/>
      </c>
      <c r="W28" s="32" t="str">
        <f t="shared" si="4"/>
        <v/>
      </c>
      <c r="X28" s="35"/>
      <c r="Y28" s="30" t="str">
        <f t="shared" si="8"/>
        <v/>
      </c>
    </row>
    <row r="29" spans="2:25" x14ac:dyDescent="0.2">
      <c r="B29" s="22"/>
      <c r="C29" s="23"/>
      <c r="D29" s="27"/>
      <c r="E29" s="19"/>
      <c r="F29" s="88"/>
      <c r="G29" s="18"/>
      <c r="H29" s="18"/>
      <c r="I29" s="78"/>
      <c r="J29" s="90" t="str">
        <f t="shared" si="5"/>
        <v/>
      </c>
      <c r="K29" s="19"/>
      <c r="L29" s="18"/>
      <c r="M29" s="18"/>
      <c r="N29" s="18"/>
      <c r="O29" s="78"/>
      <c r="P29" s="90" t="str">
        <f t="shared" si="6"/>
        <v/>
      </c>
      <c r="Q29" s="19"/>
      <c r="R29" s="18"/>
      <c r="S29" s="18"/>
      <c r="T29" s="18"/>
      <c r="U29" s="78"/>
      <c r="V29" s="90" t="str">
        <f t="shared" si="7"/>
        <v/>
      </c>
      <c r="W29" s="32" t="str">
        <f t="shared" si="4"/>
        <v/>
      </c>
      <c r="X29" s="35"/>
      <c r="Y29" s="30" t="str">
        <f t="shared" si="8"/>
        <v/>
      </c>
    </row>
    <row r="30" spans="2:25" x14ac:dyDescent="0.2">
      <c r="B30" s="22"/>
      <c r="C30" s="23"/>
      <c r="D30" s="27"/>
      <c r="E30" s="19"/>
      <c r="F30" s="88"/>
      <c r="G30" s="18"/>
      <c r="H30" s="18"/>
      <c r="I30" s="78"/>
      <c r="J30" s="90" t="str">
        <f t="shared" si="5"/>
        <v/>
      </c>
      <c r="K30" s="19"/>
      <c r="L30" s="18"/>
      <c r="M30" s="18"/>
      <c r="N30" s="18"/>
      <c r="O30" s="78"/>
      <c r="P30" s="90" t="str">
        <f t="shared" si="6"/>
        <v/>
      </c>
      <c r="Q30" s="19"/>
      <c r="R30" s="18"/>
      <c r="S30" s="18"/>
      <c r="T30" s="18"/>
      <c r="U30" s="78"/>
      <c r="V30" s="90" t="str">
        <f t="shared" si="7"/>
        <v/>
      </c>
      <c r="W30" s="32" t="str">
        <f t="shared" si="4"/>
        <v/>
      </c>
      <c r="X30" s="35"/>
      <c r="Y30" s="30" t="str">
        <f t="shared" si="8"/>
        <v/>
      </c>
    </row>
    <row r="31" spans="2:25" x14ac:dyDescent="0.2">
      <c r="B31" s="22"/>
      <c r="C31" s="23"/>
      <c r="D31" s="27"/>
      <c r="E31" s="19"/>
      <c r="F31" s="88"/>
      <c r="G31" s="18"/>
      <c r="H31" s="18"/>
      <c r="I31" s="78"/>
      <c r="J31" s="90" t="str">
        <f t="shared" si="5"/>
        <v/>
      </c>
      <c r="K31" s="19"/>
      <c r="L31" s="18"/>
      <c r="M31" s="18"/>
      <c r="N31" s="18"/>
      <c r="O31" s="78"/>
      <c r="P31" s="90" t="str">
        <f t="shared" si="6"/>
        <v/>
      </c>
      <c r="Q31" s="19"/>
      <c r="R31" s="18"/>
      <c r="S31" s="18"/>
      <c r="T31" s="18"/>
      <c r="U31" s="78"/>
      <c r="V31" s="90" t="str">
        <f t="shared" si="7"/>
        <v/>
      </c>
      <c r="W31" s="32" t="str">
        <f t="shared" si="4"/>
        <v/>
      </c>
      <c r="X31" s="35"/>
      <c r="Y31" s="30" t="str">
        <f t="shared" si="8"/>
        <v/>
      </c>
    </row>
    <row r="32" spans="2:25" x14ac:dyDescent="0.2">
      <c r="B32" s="22"/>
      <c r="C32" s="23"/>
      <c r="D32" s="27"/>
      <c r="E32" s="19"/>
      <c r="F32" s="88"/>
      <c r="G32" s="18"/>
      <c r="H32" s="18"/>
      <c r="I32" s="78"/>
      <c r="J32" s="90" t="str">
        <f t="shared" si="5"/>
        <v/>
      </c>
      <c r="K32" s="19"/>
      <c r="L32" s="18"/>
      <c r="M32" s="18"/>
      <c r="N32" s="18"/>
      <c r="O32" s="78"/>
      <c r="P32" s="90" t="str">
        <f t="shared" si="6"/>
        <v/>
      </c>
      <c r="Q32" s="19"/>
      <c r="R32" s="18"/>
      <c r="S32" s="18"/>
      <c r="T32" s="18"/>
      <c r="U32" s="78"/>
      <c r="V32" s="90" t="str">
        <f t="shared" si="7"/>
        <v/>
      </c>
      <c r="W32" s="32" t="str">
        <f t="shared" si="4"/>
        <v/>
      </c>
      <c r="X32" s="35"/>
      <c r="Y32" s="30" t="str">
        <f t="shared" si="8"/>
        <v/>
      </c>
    </row>
    <row r="33" spans="2:25" x14ac:dyDescent="0.2">
      <c r="B33" s="22"/>
      <c r="C33" s="23"/>
      <c r="D33" s="27"/>
      <c r="E33" s="19"/>
      <c r="F33" s="88"/>
      <c r="G33" s="18"/>
      <c r="H33" s="18"/>
      <c r="I33" s="78"/>
      <c r="J33" s="90" t="str">
        <f t="shared" si="5"/>
        <v/>
      </c>
      <c r="K33" s="19"/>
      <c r="L33" s="18"/>
      <c r="M33" s="18"/>
      <c r="N33" s="18"/>
      <c r="O33" s="78"/>
      <c r="P33" s="90" t="str">
        <f t="shared" si="6"/>
        <v/>
      </c>
      <c r="Q33" s="19"/>
      <c r="R33" s="18"/>
      <c r="S33" s="18"/>
      <c r="T33" s="18"/>
      <c r="U33" s="78"/>
      <c r="V33" s="90" t="str">
        <f t="shared" si="7"/>
        <v/>
      </c>
      <c r="W33" s="32" t="str">
        <f t="shared" si="4"/>
        <v/>
      </c>
      <c r="X33" s="35"/>
      <c r="Y33" s="30" t="str">
        <f t="shared" si="8"/>
        <v/>
      </c>
    </row>
    <row r="34" spans="2:25" x14ac:dyDescent="0.2">
      <c r="B34" s="22"/>
      <c r="C34" s="23"/>
      <c r="D34" s="27"/>
      <c r="E34" s="19"/>
      <c r="F34" s="88"/>
      <c r="G34" s="18"/>
      <c r="H34" s="18"/>
      <c r="I34" s="78"/>
      <c r="J34" s="90" t="str">
        <f t="shared" si="5"/>
        <v/>
      </c>
      <c r="K34" s="19"/>
      <c r="L34" s="18"/>
      <c r="M34" s="18"/>
      <c r="N34" s="18"/>
      <c r="O34" s="78"/>
      <c r="P34" s="90" t="str">
        <f t="shared" si="6"/>
        <v/>
      </c>
      <c r="Q34" s="19"/>
      <c r="R34" s="18"/>
      <c r="S34" s="18"/>
      <c r="T34" s="18"/>
      <c r="U34" s="78"/>
      <c r="V34" s="90" t="str">
        <f t="shared" si="7"/>
        <v/>
      </c>
      <c r="W34" s="32" t="str">
        <f t="shared" si="4"/>
        <v/>
      </c>
      <c r="X34" s="35"/>
      <c r="Y34" s="30" t="str">
        <f t="shared" si="8"/>
        <v/>
      </c>
    </row>
    <row r="35" spans="2:25" x14ac:dyDescent="0.2">
      <c r="B35" s="22"/>
      <c r="C35" s="23"/>
      <c r="D35" s="27"/>
      <c r="E35" s="19"/>
      <c r="F35" s="88"/>
      <c r="G35" s="18"/>
      <c r="H35" s="18"/>
      <c r="I35" s="78"/>
      <c r="J35" s="90" t="str">
        <f t="shared" si="5"/>
        <v/>
      </c>
      <c r="K35" s="19"/>
      <c r="L35" s="18"/>
      <c r="M35" s="18"/>
      <c r="N35" s="18"/>
      <c r="O35" s="78"/>
      <c r="P35" s="90" t="str">
        <f t="shared" si="6"/>
        <v/>
      </c>
      <c r="Q35" s="19"/>
      <c r="R35" s="18"/>
      <c r="S35" s="18"/>
      <c r="T35" s="18"/>
      <c r="U35" s="78"/>
      <c r="V35" s="90" t="str">
        <f t="shared" si="7"/>
        <v/>
      </c>
      <c r="W35" s="32" t="str">
        <f t="shared" si="4"/>
        <v/>
      </c>
      <c r="X35" s="35"/>
      <c r="Y35" s="30" t="str">
        <f t="shared" si="8"/>
        <v/>
      </c>
    </row>
    <row r="36" spans="2:25" x14ac:dyDescent="0.2">
      <c r="B36" s="22"/>
      <c r="C36" s="23"/>
      <c r="D36" s="27"/>
      <c r="E36" s="19"/>
      <c r="F36" s="88"/>
      <c r="G36" s="18"/>
      <c r="H36" s="18"/>
      <c r="I36" s="78"/>
      <c r="J36" s="90" t="str">
        <f t="shared" si="5"/>
        <v/>
      </c>
      <c r="K36" s="19"/>
      <c r="L36" s="18"/>
      <c r="M36" s="18"/>
      <c r="N36" s="18"/>
      <c r="O36" s="78"/>
      <c r="P36" s="90" t="str">
        <f t="shared" si="6"/>
        <v/>
      </c>
      <c r="Q36" s="19"/>
      <c r="R36" s="18"/>
      <c r="S36" s="18"/>
      <c r="T36" s="18"/>
      <c r="U36" s="78"/>
      <c r="V36" s="90" t="str">
        <f t="shared" si="7"/>
        <v/>
      </c>
      <c r="W36" s="32" t="str">
        <f t="shared" si="4"/>
        <v/>
      </c>
      <c r="X36" s="35"/>
      <c r="Y36" s="30" t="str">
        <f t="shared" si="8"/>
        <v/>
      </c>
    </row>
    <row r="37" spans="2:25" x14ac:dyDescent="0.2">
      <c r="B37" s="22"/>
      <c r="C37" s="23"/>
      <c r="D37" s="27"/>
      <c r="E37" s="19"/>
      <c r="F37" s="88"/>
      <c r="G37" s="18"/>
      <c r="H37" s="18"/>
      <c r="I37" s="78"/>
      <c r="J37" s="90" t="str">
        <f t="shared" si="5"/>
        <v/>
      </c>
      <c r="K37" s="19"/>
      <c r="L37" s="18"/>
      <c r="M37" s="18"/>
      <c r="N37" s="18"/>
      <c r="O37" s="78"/>
      <c r="P37" s="90" t="str">
        <f t="shared" si="6"/>
        <v/>
      </c>
      <c r="Q37" s="19"/>
      <c r="R37" s="18"/>
      <c r="S37" s="18"/>
      <c r="T37" s="18"/>
      <c r="U37" s="78"/>
      <c r="V37" s="90" t="str">
        <f t="shared" si="7"/>
        <v/>
      </c>
      <c r="W37" s="32" t="str">
        <f t="shared" si="4"/>
        <v/>
      </c>
      <c r="X37" s="35"/>
      <c r="Y37" s="30" t="str">
        <f t="shared" si="8"/>
        <v/>
      </c>
    </row>
    <row r="38" spans="2:25" x14ac:dyDescent="0.2">
      <c r="B38" s="22"/>
      <c r="C38" s="23"/>
      <c r="D38" s="27"/>
      <c r="E38" s="19"/>
      <c r="F38" s="88"/>
      <c r="G38" s="18"/>
      <c r="H38" s="18"/>
      <c r="I38" s="78"/>
      <c r="J38" s="90" t="str">
        <f t="shared" si="5"/>
        <v/>
      </c>
      <c r="K38" s="19"/>
      <c r="L38" s="18"/>
      <c r="M38" s="18"/>
      <c r="N38" s="18"/>
      <c r="O38" s="78"/>
      <c r="P38" s="90" t="str">
        <f t="shared" si="6"/>
        <v/>
      </c>
      <c r="Q38" s="19"/>
      <c r="R38" s="18"/>
      <c r="S38" s="18"/>
      <c r="T38" s="18"/>
      <c r="U38" s="78"/>
      <c r="V38" s="90" t="str">
        <f t="shared" si="7"/>
        <v/>
      </c>
      <c r="W38" s="32" t="str">
        <f t="shared" si="4"/>
        <v/>
      </c>
      <c r="X38" s="35"/>
      <c r="Y38" s="30" t="str">
        <f t="shared" si="8"/>
        <v/>
      </c>
    </row>
    <row r="39" spans="2:25" x14ac:dyDescent="0.2">
      <c r="B39" s="22"/>
      <c r="C39" s="23"/>
      <c r="D39" s="27"/>
      <c r="E39" s="19"/>
      <c r="F39" s="88"/>
      <c r="G39" s="18"/>
      <c r="H39" s="18"/>
      <c r="I39" s="78"/>
      <c r="J39" s="90" t="str">
        <f t="shared" si="5"/>
        <v/>
      </c>
      <c r="K39" s="19"/>
      <c r="L39" s="18"/>
      <c r="M39" s="18"/>
      <c r="N39" s="18"/>
      <c r="O39" s="78"/>
      <c r="P39" s="90" t="str">
        <f t="shared" si="6"/>
        <v/>
      </c>
      <c r="Q39" s="19"/>
      <c r="R39" s="18"/>
      <c r="S39" s="18"/>
      <c r="T39" s="18"/>
      <c r="U39" s="78"/>
      <c r="V39" s="90" t="str">
        <f t="shared" si="7"/>
        <v/>
      </c>
      <c r="W39" s="32" t="str">
        <f t="shared" si="4"/>
        <v/>
      </c>
      <c r="X39" s="35"/>
      <c r="Y39" s="30" t="str">
        <f t="shared" si="8"/>
        <v/>
      </c>
    </row>
    <row r="40" spans="2:25" x14ac:dyDescent="0.2">
      <c r="B40" s="22"/>
      <c r="C40" s="23"/>
      <c r="D40" s="27"/>
      <c r="E40" s="19"/>
      <c r="F40" s="88"/>
      <c r="G40" s="18"/>
      <c r="H40" s="18"/>
      <c r="I40" s="78"/>
      <c r="J40" s="90" t="str">
        <f t="shared" si="5"/>
        <v/>
      </c>
      <c r="K40" s="19"/>
      <c r="L40" s="18"/>
      <c r="M40" s="18"/>
      <c r="N40" s="18"/>
      <c r="O40" s="78"/>
      <c r="P40" s="90" t="str">
        <f t="shared" si="6"/>
        <v/>
      </c>
      <c r="Q40" s="19"/>
      <c r="R40" s="18"/>
      <c r="S40" s="18"/>
      <c r="T40" s="18"/>
      <c r="U40" s="78"/>
      <c r="V40" s="90" t="str">
        <f t="shared" si="7"/>
        <v/>
      </c>
      <c r="W40" s="32" t="str">
        <f t="shared" si="4"/>
        <v/>
      </c>
      <c r="X40" s="35"/>
      <c r="Y40" s="30" t="str">
        <f t="shared" si="8"/>
        <v/>
      </c>
    </row>
    <row r="41" spans="2:25" x14ac:dyDescent="0.2">
      <c r="B41" s="22"/>
      <c r="C41" s="23"/>
      <c r="D41" s="27"/>
      <c r="E41" s="19"/>
      <c r="F41" s="88"/>
      <c r="G41" s="18"/>
      <c r="H41" s="18"/>
      <c r="I41" s="78"/>
      <c r="J41" s="90" t="str">
        <f t="shared" si="5"/>
        <v/>
      </c>
      <c r="K41" s="19"/>
      <c r="L41" s="18"/>
      <c r="M41" s="18"/>
      <c r="N41" s="18"/>
      <c r="O41" s="78"/>
      <c r="P41" s="90" t="str">
        <f t="shared" si="6"/>
        <v/>
      </c>
      <c r="Q41" s="19"/>
      <c r="R41" s="18"/>
      <c r="S41" s="18"/>
      <c r="T41" s="18"/>
      <c r="U41" s="78"/>
      <c r="V41" s="90" t="str">
        <f t="shared" si="7"/>
        <v/>
      </c>
      <c r="W41" s="32" t="str">
        <f t="shared" si="4"/>
        <v/>
      </c>
      <c r="X41" s="35"/>
      <c r="Y41" s="30" t="str">
        <f t="shared" si="8"/>
        <v/>
      </c>
    </row>
    <row r="42" spans="2:25" x14ac:dyDescent="0.2">
      <c r="B42" s="22"/>
      <c r="C42" s="23"/>
      <c r="D42" s="27"/>
      <c r="E42" s="19"/>
      <c r="F42" s="88"/>
      <c r="G42" s="18"/>
      <c r="H42" s="18"/>
      <c r="I42" s="78"/>
      <c r="J42" s="90" t="str">
        <f t="shared" si="5"/>
        <v/>
      </c>
      <c r="K42" s="19"/>
      <c r="L42" s="18"/>
      <c r="M42" s="18"/>
      <c r="N42" s="18"/>
      <c r="O42" s="78"/>
      <c r="P42" s="90" t="str">
        <f t="shared" si="6"/>
        <v/>
      </c>
      <c r="Q42" s="19"/>
      <c r="R42" s="18"/>
      <c r="S42" s="18"/>
      <c r="T42" s="18"/>
      <c r="U42" s="78"/>
      <c r="V42" s="90" t="str">
        <f t="shared" si="7"/>
        <v/>
      </c>
      <c r="W42" s="32" t="str">
        <f t="shared" si="4"/>
        <v/>
      </c>
      <c r="X42" s="35"/>
      <c r="Y42" s="30" t="str">
        <f t="shared" si="8"/>
        <v/>
      </c>
    </row>
    <row r="43" spans="2:25" x14ac:dyDescent="0.2">
      <c r="B43" s="22"/>
      <c r="C43" s="23"/>
      <c r="D43" s="27"/>
      <c r="E43" s="19"/>
      <c r="F43" s="88"/>
      <c r="G43" s="18"/>
      <c r="H43" s="18"/>
      <c r="I43" s="78"/>
      <c r="J43" s="90" t="str">
        <f t="shared" si="5"/>
        <v/>
      </c>
      <c r="K43" s="19"/>
      <c r="L43" s="18"/>
      <c r="M43" s="18"/>
      <c r="N43" s="18"/>
      <c r="O43" s="78"/>
      <c r="P43" s="90" t="str">
        <f t="shared" si="6"/>
        <v/>
      </c>
      <c r="Q43" s="19"/>
      <c r="R43" s="18"/>
      <c r="S43" s="18"/>
      <c r="T43" s="18"/>
      <c r="U43" s="78"/>
      <c r="V43" s="90" t="str">
        <f t="shared" si="7"/>
        <v/>
      </c>
      <c r="W43" s="32" t="str">
        <f t="shared" si="4"/>
        <v/>
      </c>
      <c r="X43" s="35"/>
      <c r="Y43" s="30" t="str">
        <f t="shared" si="8"/>
        <v/>
      </c>
    </row>
    <row r="44" spans="2:25" x14ac:dyDescent="0.2">
      <c r="B44" s="22"/>
      <c r="C44" s="23"/>
      <c r="D44" s="27"/>
      <c r="E44" s="19"/>
      <c r="F44" s="88"/>
      <c r="G44" s="18"/>
      <c r="H44" s="18"/>
      <c r="I44" s="78"/>
      <c r="J44" s="90" t="str">
        <f t="shared" si="5"/>
        <v/>
      </c>
      <c r="K44" s="19"/>
      <c r="L44" s="18"/>
      <c r="M44" s="18"/>
      <c r="N44" s="18"/>
      <c r="O44" s="78"/>
      <c r="P44" s="90" t="str">
        <f t="shared" si="6"/>
        <v/>
      </c>
      <c r="Q44" s="19"/>
      <c r="R44" s="18"/>
      <c r="S44" s="18"/>
      <c r="T44" s="18"/>
      <c r="U44" s="78"/>
      <c r="V44" s="90" t="str">
        <f t="shared" si="7"/>
        <v/>
      </c>
      <c r="W44" s="32" t="str">
        <f t="shared" si="4"/>
        <v/>
      </c>
      <c r="X44" s="35"/>
      <c r="Y44" s="30" t="str">
        <f t="shared" si="8"/>
        <v/>
      </c>
    </row>
    <row r="45" spans="2:25" x14ac:dyDescent="0.2">
      <c r="B45" s="22"/>
      <c r="C45" s="23"/>
      <c r="D45" s="27"/>
      <c r="E45" s="19"/>
      <c r="F45" s="88"/>
      <c r="G45" s="18"/>
      <c r="H45" s="18"/>
      <c r="I45" s="78"/>
      <c r="J45" s="90" t="str">
        <f t="shared" si="5"/>
        <v/>
      </c>
      <c r="K45" s="19"/>
      <c r="L45" s="18"/>
      <c r="M45" s="18"/>
      <c r="N45" s="18"/>
      <c r="O45" s="78"/>
      <c r="P45" s="90" t="str">
        <f t="shared" si="6"/>
        <v/>
      </c>
      <c r="Q45" s="19"/>
      <c r="R45" s="18"/>
      <c r="S45" s="18"/>
      <c r="T45" s="18"/>
      <c r="U45" s="78"/>
      <c r="V45" s="90" t="str">
        <f t="shared" si="7"/>
        <v/>
      </c>
      <c r="W45" s="32" t="str">
        <f t="shared" si="4"/>
        <v/>
      </c>
      <c r="X45" s="35"/>
      <c r="Y45" s="30" t="str">
        <f t="shared" si="8"/>
        <v/>
      </c>
    </row>
    <row r="46" spans="2:25" x14ac:dyDescent="0.2">
      <c r="B46" s="22"/>
      <c r="C46" s="23"/>
      <c r="D46" s="27"/>
      <c r="E46" s="19"/>
      <c r="F46" s="88"/>
      <c r="G46" s="18"/>
      <c r="H46" s="18"/>
      <c r="I46" s="78"/>
      <c r="J46" s="90" t="str">
        <f t="shared" si="5"/>
        <v/>
      </c>
      <c r="K46" s="19"/>
      <c r="L46" s="18"/>
      <c r="M46" s="18"/>
      <c r="N46" s="18"/>
      <c r="O46" s="78"/>
      <c r="P46" s="90" t="str">
        <f t="shared" si="6"/>
        <v/>
      </c>
      <c r="Q46" s="19"/>
      <c r="R46" s="18"/>
      <c r="S46" s="18"/>
      <c r="T46" s="18"/>
      <c r="U46" s="78"/>
      <c r="V46" s="90" t="str">
        <f t="shared" si="7"/>
        <v/>
      </c>
      <c r="W46" s="32" t="str">
        <f t="shared" si="4"/>
        <v/>
      </c>
      <c r="X46" s="35"/>
      <c r="Y46" s="30" t="str">
        <f t="shared" si="8"/>
        <v/>
      </c>
    </row>
    <row r="47" spans="2:25" x14ac:dyDescent="0.2">
      <c r="B47" s="22"/>
      <c r="C47" s="23"/>
      <c r="D47" s="27"/>
      <c r="E47" s="19"/>
      <c r="F47" s="88"/>
      <c r="G47" s="18"/>
      <c r="H47" s="18"/>
      <c r="I47" s="78"/>
      <c r="J47" s="90" t="str">
        <f t="shared" si="5"/>
        <v/>
      </c>
      <c r="K47" s="19"/>
      <c r="L47" s="18"/>
      <c r="M47" s="18"/>
      <c r="N47" s="18"/>
      <c r="O47" s="78"/>
      <c r="P47" s="90" t="str">
        <f t="shared" si="6"/>
        <v/>
      </c>
      <c r="Q47" s="19"/>
      <c r="R47" s="18"/>
      <c r="S47" s="18"/>
      <c r="T47" s="18"/>
      <c r="U47" s="78"/>
      <c r="V47" s="90" t="str">
        <f t="shared" si="7"/>
        <v/>
      </c>
      <c r="W47" s="32" t="str">
        <f t="shared" si="4"/>
        <v/>
      </c>
      <c r="X47" s="35"/>
      <c r="Y47" s="30" t="str">
        <f t="shared" si="8"/>
        <v/>
      </c>
    </row>
    <row r="48" spans="2:25" x14ac:dyDescent="0.2">
      <c r="B48" s="22"/>
      <c r="C48" s="23"/>
      <c r="D48" s="27"/>
      <c r="E48" s="19"/>
      <c r="F48" s="88"/>
      <c r="G48" s="18"/>
      <c r="H48" s="18"/>
      <c r="I48" s="78"/>
      <c r="J48" s="90" t="str">
        <f t="shared" si="5"/>
        <v/>
      </c>
      <c r="K48" s="19"/>
      <c r="L48" s="18"/>
      <c r="M48" s="18"/>
      <c r="N48" s="18"/>
      <c r="O48" s="78"/>
      <c r="P48" s="90" t="str">
        <f t="shared" si="6"/>
        <v/>
      </c>
      <c r="Q48" s="19"/>
      <c r="R48" s="18"/>
      <c r="S48" s="18"/>
      <c r="T48" s="18"/>
      <c r="U48" s="78"/>
      <c r="V48" s="90" t="str">
        <f t="shared" si="7"/>
        <v/>
      </c>
      <c r="W48" s="32" t="str">
        <f t="shared" si="4"/>
        <v/>
      </c>
      <c r="X48" s="35"/>
      <c r="Y48" s="30" t="str">
        <f t="shared" si="8"/>
        <v/>
      </c>
    </row>
    <row r="49" spans="2:25" x14ac:dyDescent="0.2">
      <c r="B49" s="22"/>
      <c r="C49" s="23"/>
      <c r="D49" s="27"/>
      <c r="E49" s="19"/>
      <c r="F49" s="88"/>
      <c r="G49" s="18"/>
      <c r="H49" s="18"/>
      <c r="I49" s="78"/>
      <c r="J49" s="90" t="str">
        <f t="shared" si="5"/>
        <v/>
      </c>
      <c r="K49" s="19"/>
      <c r="L49" s="18"/>
      <c r="M49" s="18"/>
      <c r="N49" s="18"/>
      <c r="O49" s="78"/>
      <c r="P49" s="90" t="str">
        <f t="shared" si="6"/>
        <v/>
      </c>
      <c r="Q49" s="19"/>
      <c r="R49" s="18"/>
      <c r="S49" s="18"/>
      <c r="T49" s="18"/>
      <c r="U49" s="78"/>
      <c r="V49" s="90" t="str">
        <f t="shared" si="7"/>
        <v/>
      </c>
      <c r="W49" s="32" t="str">
        <f t="shared" si="4"/>
        <v/>
      </c>
      <c r="X49" s="35"/>
      <c r="Y49" s="30" t="str">
        <f t="shared" si="8"/>
        <v/>
      </c>
    </row>
    <row r="50" spans="2:25" x14ac:dyDescent="0.2">
      <c r="B50" s="22"/>
      <c r="C50" s="23"/>
      <c r="D50" s="27"/>
      <c r="E50" s="19"/>
      <c r="F50" s="88"/>
      <c r="G50" s="18"/>
      <c r="H50" s="18"/>
      <c r="I50" s="78"/>
      <c r="J50" s="90" t="str">
        <f t="shared" si="5"/>
        <v/>
      </c>
      <c r="K50" s="19"/>
      <c r="L50" s="18"/>
      <c r="M50" s="18"/>
      <c r="N50" s="18"/>
      <c r="O50" s="78"/>
      <c r="P50" s="90" t="str">
        <f t="shared" si="6"/>
        <v/>
      </c>
      <c r="Q50" s="19"/>
      <c r="R50" s="18"/>
      <c r="S50" s="18"/>
      <c r="T50" s="18"/>
      <c r="U50" s="78"/>
      <c r="V50" s="90" t="str">
        <f t="shared" si="7"/>
        <v/>
      </c>
      <c r="W50" s="32" t="str">
        <f t="shared" si="4"/>
        <v/>
      </c>
      <c r="X50" s="35"/>
      <c r="Y50" s="30" t="str">
        <f t="shared" si="8"/>
        <v/>
      </c>
    </row>
    <row r="51" spans="2:25" ht="17" thickBot="1" x14ac:dyDescent="0.25">
      <c r="B51" s="24"/>
      <c r="C51" s="25"/>
      <c r="D51" s="28"/>
      <c r="E51" s="75"/>
      <c r="F51" s="92"/>
      <c r="G51" s="93"/>
      <c r="H51" s="93"/>
      <c r="I51" s="94"/>
      <c r="J51" s="136" t="str">
        <f t="shared" si="5"/>
        <v/>
      </c>
      <c r="K51" s="75"/>
      <c r="L51" s="76"/>
      <c r="M51" s="76"/>
      <c r="N51" s="76"/>
      <c r="O51" s="79"/>
      <c r="P51" s="91" t="str">
        <f t="shared" si="6"/>
        <v/>
      </c>
      <c r="Q51" s="75"/>
      <c r="R51" s="76"/>
      <c r="S51" s="76"/>
      <c r="T51" s="76"/>
      <c r="U51" s="79"/>
      <c r="V51" s="91" t="str">
        <f t="shared" si="7"/>
        <v/>
      </c>
      <c r="W51" s="33" t="str">
        <f t="shared" si="4"/>
        <v/>
      </c>
      <c r="X51" s="36"/>
      <c r="Y51" s="81" t="str">
        <f t="shared" si="8"/>
        <v/>
      </c>
    </row>
    <row r="52" spans="2:25" ht="17" thickBot="1" x14ac:dyDescent="0.25">
      <c r="E52" s="5" t="s">
        <v>416</v>
      </c>
      <c r="F52" s="95" t="str">
        <f>IFERROR(AVERAGE(F12:F51),"")</f>
        <v/>
      </c>
      <c r="G52" s="96" t="str">
        <f t="shared" ref="G52:I52" si="9">IFERROR(AVERAGE(G12:G51),"")</f>
        <v/>
      </c>
      <c r="H52" s="96" t="str">
        <f t="shared" si="9"/>
        <v/>
      </c>
      <c r="I52" s="109" t="str">
        <f t="shared" si="9"/>
        <v/>
      </c>
      <c r="J52" s="123" t="str">
        <f>IFERROR(AVERAGE(J12:J51),"")</f>
        <v/>
      </c>
      <c r="K52" s="5" t="s">
        <v>416</v>
      </c>
      <c r="L52" s="95" t="str">
        <f>IFERROR(AVERAGE(L12:L51),"")</f>
        <v/>
      </c>
      <c r="M52" s="95" t="str">
        <f t="shared" ref="M52:O52" si="10">IFERROR(AVERAGE(M12:M51),"")</f>
        <v/>
      </c>
      <c r="N52" s="96" t="str">
        <f t="shared" si="10"/>
        <v/>
      </c>
      <c r="O52" s="48" t="str">
        <f t="shared" si="10"/>
        <v/>
      </c>
      <c r="P52" s="125" t="str">
        <f>IFERROR(AVERAGE(P12:P51),"")</f>
        <v/>
      </c>
      <c r="Q52" s="5" t="s">
        <v>415</v>
      </c>
      <c r="R52" s="95" t="str">
        <f>IFERROR(AVERAGE(R12:R51),"")</f>
        <v/>
      </c>
      <c r="S52" s="95" t="str">
        <f t="shared" ref="S52:U52" si="11">IFERROR(AVERAGE(S12:S51),"")</f>
        <v/>
      </c>
      <c r="T52" s="96" t="str">
        <f t="shared" si="11"/>
        <v/>
      </c>
      <c r="U52" s="48" t="str">
        <f t="shared" si="11"/>
        <v/>
      </c>
      <c r="V52" s="126" t="str">
        <f>IFERROR(AVERAGE(V12:V51),"")</f>
        <v/>
      </c>
      <c r="Y52" s="127" t="str">
        <f>IFERROR(AVERAGE(Y12:Y51),"")</f>
        <v/>
      </c>
    </row>
    <row r="53" spans="2:25" x14ac:dyDescent="0.2">
      <c r="I53" s="110" t="s">
        <v>434</v>
      </c>
      <c r="J53" s="113" t="str">
        <f>IFERROR(AVERAGEIF($D$12:$D$51,"féminin",J12:J51),"")</f>
        <v/>
      </c>
      <c r="O53" s="110" t="s">
        <v>434</v>
      </c>
      <c r="P53" s="113" t="str">
        <f>IFERROR(AVERAGEIF($D$12:$D$51,"féminin",P12:P51),"")</f>
        <v/>
      </c>
      <c r="U53" s="110" t="s">
        <v>434</v>
      </c>
      <c r="V53" s="113" t="str">
        <f>IFERROR(AVERAGEIF($D$12:$D$51,"féminin",V12:V51),"")</f>
        <v/>
      </c>
      <c r="X53" s="110" t="s">
        <v>434</v>
      </c>
      <c r="Y53" s="113" t="str">
        <f>IFERROR(AVERAGEIF($D$12:$D$51,"féminin",Y12:Y51),"")</f>
        <v/>
      </c>
    </row>
    <row r="54" spans="2:25" x14ac:dyDescent="0.2">
      <c r="I54" s="111" t="s">
        <v>435</v>
      </c>
      <c r="J54" s="124" t="str">
        <f>IFERROR(AVERAGEIF($D$12:$D$51,"masculin",J12:J51),"")</f>
        <v/>
      </c>
      <c r="O54" s="111" t="s">
        <v>435</v>
      </c>
      <c r="P54" s="124" t="str">
        <f>IFERROR(AVERAGEIF($D$12:$D$51,"masculin",P12:P51),"")</f>
        <v/>
      </c>
      <c r="U54" s="111" t="s">
        <v>435</v>
      </c>
      <c r="V54" s="124" t="str">
        <f>IFERROR(AVERAGEIF($D$12:$D$51,"masculin",V12:V51),"")</f>
        <v/>
      </c>
      <c r="X54" s="111" t="s">
        <v>435</v>
      </c>
      <c r="Y54" s="124" t="str">
        <f>IFERROR(AVERAGEIF($D$12:$D$51,"masculin",Y12:Y51),"")</f>
        <v/>
      </c>
    </row>
    <row r="55" spans="2:25" ht="17" thickBot="1" x14ac:dyDescent="0.25">
      <c r="I55" s="112" t="s">
        <v>436</v>
      </c>
      <c r="J55" s="114" t="str">
        <f>IFERROR(J54-J53, "")</f>
        <v/>
      </c>
      <c r="O55" s="112" t="s">
        <v>436</v>
      </c>
      <c r="P55" s="114" t="str">
        <f>IFERROR(P54-P53, "")</f>
        <v/>
      </c>
      <c r="U55" s="112" t="s">
        <v>436</v>
      </c>
      <c r="V55" s="114" t="str">
        <f>IFERROR(V54-V53, "")</f>
        <v/>
      </c>
      <c r="X55" s="112" t="s">
        <v>436</v>
      </c>
      <c r="Y55" s="114" t="str">
        <f>IFERROR(Y54-Y53, "")</f>
        <v/>
      </c>
    </row>
  </sheetData>
  <sheetProtection password="E97C" sheet="1" objects="1" scenarios="1"/>
  <mergeCells count="13">
    <mergeCell ref="X10:X11"/>
    <mergeCell ref="Y10:Y11"/>
    <mergeCell ref="B4:D4"/>
    <mergeCell ref="B5:D5"/>
    <mergeCell ref="Q7:Y8"/>
    <mergeCell ref="B10:B11"/>
    <mergeCell ref="C10:C11"/>
    <mergeCell ref="D10:D11"/>
    <mergeCell ref="F10:J10"/>
    <mergeCell ref="L10:P10"/>
    <mergeCell ref="R10:V10"/>
    <mergeCell ref="W10:W11"/>
    <mergeCell ref="K7:L8"/>
  </mergeCells>
  <conditionalFormatting sqref="E12:E51 H12:H51">
    <cfRule type="expression" dxfId="135" priority="21">
      <formula>$H12&gt;Max_1</formula>
    </cfRule>
  </conditionalFormatting>
  <conditionalFormatting sqref="E12:E51 I12:I51">
    <cfRule type="expression" dxfId="134" priority="20">
      <formula>$I12&gt;Max_2</formula>
    </cfRule>
  </conditionalFormatting>
  <conditionalFormatting sqref="F12:I51">
    <cfRule type="expression" dxfId="133" priority="18">
      <formula>AND(OR($J12="AB",$J12="DI",$J12="FM"),NOT(ISBLANK(F12)))</formula>
    </cfRule>
    <cfRule type="expression" dxfId="132" priority="19">
      <formula>AND($J12="4 AFLP ?",  ISBLANK(F12))</formula>
    </cfRule>
  </conditionalFormatting>
  <conditionalFormatting sqref="J12:J51 P12:P51 V12:V51 Y12:Y51">
    <cfRule type="containsText" dxfId="131" priority="16" operator="containsText" text="AB">
      <formula>NOT(ISERROR(SEARCH("AB",J12)))</formula>
    </cfRule>
    <cfRule type="expression" dxfId="130" priority="17">
      <formula>OR(J12="DI",J12="FM")</formula>
    </cfRule>
  </conditionalFormatting>
  <conditionalFormatting sqref="J12:J51 P12:P51 V12:V51">
    <cfRule type="containsText" dxfId="129" priority="5" operator="containsText" text="AFLP">
      <formula>NOT(ISERROR(SEARCH("AFLP",J12)))</formula>
    </cfRule>
  </conditionalFormatting>
  <conditionalFormatting sqref="J55 P55 V55 Y55">
    <cfRule type="expression" dxfId="128" priority="62" stopIfTrue="1">
      <formula>AND(J55&lt;&gt;"",OR(J55&lt;-1,J55&gt;1))</formula>
    </cfRule>
  </conditionalFormatting>
  <conditionalFormatting sqref="K12:K51 N12:N51">
    <cfRule type="expression" dxfId="127" priority="15">
      <formula>$N12&gt;Max_1b</formula>
    </cfRule>
  </conditionalFormatting>
  <conditionalFormatting sqref="K12:K51 O12:O51">
    <cfRule type="expression" dxfId="126" priority="14">
      <formula>$O12&gt;Max_2b</formula>
    </cfRule>
  </conditionalFormatting>
  <conditionalFormatting sqref="L12:O51">
    <cfRule type="expression" dxfId="125" priority="12">
      <formula>AND($P12="4 AFLP ?",  ISBLANK(L12))</formula>
    </cfRule>
    <cfRule type="expression" dxfId="124" priority="13">
      <formula>AND(OR($P12="AB",$P12="DI",$IP2="FM"),NOT(ISBLANK(L12)))</formula>
    </cfRule>
  </conditionalFormatting>
  <conditionalFormatting sqref="Q12:Q51 T12:T51">
    <cfRule type="expression" dxfId="123" priority="11">
      <formula>$T12&gt;Max_1C</formula>
    </cfRule>
  </conditionalFormatting>
  <conditionalFormatting sqref="Q12:Q51 U12:U51">
    <cfRule type="expression" dxfId="122" priority="10">
      <formula>$U12&gt;Max_2C</formula>
    </cfRule>
  </conditionalFormatting>
  <conditionalFormatting sqref="R12:U51">
    <cfRule type="expression" dxfId="121" priority="9">
      <formula>AND(OR($V12="AB",$V12="DI",$V12="FM"),NOT(ISBLANK(R12)))</formula>
    </cfRule>
    <cfRule type="expression" dxfId="120" priority="8">
      <formula>AND($V12="4 AFLP ?",  ISBLANK(R12))</formula>
    </cfRule>
  </conditionalFormatting>
  <conditionalFormatting sqref="W12:W51">
    <cfRule type="expression" dxfId="119" priority="1">
      <formula>SUM(LEFT($W12,1),RIGHT($W12,1))=3</formula>
    </cfRule>
    <cfRule type="expression" dxfId="118" priority="3">
      <formula>SUM(LEFT($W12,1),RIGHT($W12,1))&lt;2</formula>
    </cfRule>
    <cfRule type="expression" dxfId="117" priority="2" stopIfTrue="1">
      <formula>SUM(LEFT($W12,1),RIGHT($W12,1))=2</formula>
    </cfRule>
  </conditionalFormatting>
  <conditionalFormatting sqref="X12:X51">
    <cfRule type="expression" dxfId="116" priority="6">
      <formula xml:space="preserve"> OR(   AND(SUM(LEFT($W12,1),RIGHT($W12,1))&lt;&gt;2,$X12&lt;&gt;""),   AND(SUM(LEFT($W12,1),RIGHT($W12,1))=2,$X12="")  )</formula>
    </cfRule>
    <cfRule type="expression" dxfId="115" priority="7">
      <formula>SUM(LEFT($W12,1),RIGHT($W12,1))=2</formula>
    </cfRule>
  </conditionalFormatting>
  <conditionalFormatting sqref="Y12:Y51">
    <cfRule type="expression" dxfId="114" priority="4">
      <formula>OR(Y12="ERREUR",Y12="Choix pour 1 Note")</formula>
    </cfRule>
  </conditionalFormatting>
  <dataValidations count="12">
    <dataValidation type="list" allowBlank="1" showInputMessage="1" showErrorMessage="1" sqref="Q12:Q51 E12:E51 K12:K51" xr:uid="{00000000-0002-0000-0600-000000000000}">
      <formula1>Répartition</formula1>
    </dataValidation>
    <dataValidation type="list" allowBlank="1" showInputMessage="1" showErrorMessage="1" sqref="D12:D51" xr:uid="{00000000-0002-0000-0600-000001000000}">
      <formula1>Sexe</formula1>
    </dataValidation>
    <dataValidation type="list" allowBlank="1" showInputMessage="1" showErrorMessage="1" sqref="H11:I11 T11:U11 N11:O11" xr:uid="{00000000-0002-0000-0600-000002000000}">
      <formula1>AFLP</formula1>
    </dataValidation>
    <dataValidation type="decimal" allowBlank="1" showInputMessage="1" showErrorMessage="1" sqref="F12:F51 R12:R51 L12:L51" xr:uid="{00000000-0002-0000-0600-000003000000}">
      <formula1>0</formula1>
      <formula2>7</formula2>
    </dataValidation>
    <dataValidation type="decimal" allowBlank="1" showInputMessage="1" showErrorMessage="1" sqref="S12:S51 M12:M51 G12:G51" xr:uid="{00000000-0002-0000-0600-000004000000}">
      <formula1>0</formula1>
      <formula2>5</formula2>
    </dataValidation>
    <dataValidation type="list" allowBlank="1" showInputMessage="1" showErrorMessage="1" sqref="U12:U51" xr:uid="{00000000-0002-0000-0600-000005000000}">
      <formula1>CHOOSE(Max_2C/2,Répartition_2_6,Répartition_4_4,Répartition_6_2)</formula1>
    </dataValidation>
    <dataValidation type="list" showInputMessage="1" showErrorMessage="1" sqref="T12:T51" xr:uid="{00000000-0002-0000-0600-000006000000}">
      <formula1>CHOOSE(Max_1C/2,Répartition_2_6,Répartition_4_4,Répartition_6_2)</formula1>
    </dataValidation>
    <dataValidation type="list" showInputMessage="1" showErrorMessage="1" sqref="O12:O51" xr:uid="{00000000-0002-0000-0600-000007000000}">
      <formula1>CHOOSE(Max_2b/2,Répartition_2_6,Répartition_4_4,Répartition_6_2)</formula1>
    </dataValidation>
    <dataValidation type="list" showInputMessage="1" showErrorMessage="1" sqref="N12:N51" xr:uid="{00000000-0002-0000-0600-000008000000}">
      <formula1>CHOOSE(Max_1b/2,Répartition_2_6,Répartition_4_4,Répartition_6_2)</formula1>
    </dataValidation>
    <dataValidation type="list" showInputMessage="1" showErrorMessage="1" sqref="I12:I51" xr:uid="{00000000-0002-0000-0600-000009000000}">
      <formula1>CHOOSE(Max_2/2,Répartition_2_6,Répartition_4_4,Répartition_6_2)</formula1>
    </dataValidation>
    <dataValidation type="list" showInputMessage="1" showErrorMessage="1" sqref="H12:H51" xr:uid="{00000000-0002-0000-0600-00000A000000}">
      <formula1>CHOOSE(Max_1/2,Répartition_2_6,Répartition_4_4,Répartition_6_2)</formula1>
    </dataValidation>
    <dataValidation type="list" allowBlank="1" showInputMessage="1" showErrorMessage="1" sqref="X12:X51" xr:uid="{00000000-0002-0000-0600-00000B000000}">
      <formula1>IF( SUM(LEFT($W12,1),RIGHT($W12,1))=2,Choix_1Note,"")</formula1>
    </dataValidation>
  </dataValidations>
  <hyperlinks>
    <hyperlink ref="K7:L8" location="Accueil!A1" display="Retour Accueil" xr:uid="{00000000-0004-0000-0600-000000000000}"/>
  </hyperlink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
  <dimension ref="B3:Y55"/>
  <sheetViews>
    <sheetView showGridLines="0" showRowColHeaders="0" workbookViewId="0">
      <pane xSplit="4" ySplit="11" topLeftCell="E12" activePane="bottomRight" state="frozen"/>
      <selection activeCell="X13" sqref="X13"/>
      <selection pane="topRight" activeCell="X13" sqref="X13"/>
      <selection pane="bottomLeft" activeCell="X13" sqref="X13"/>
      <selection pane="bottomRight" activeCell="B12" sqref="B12"/>
    </sheetView>
  </sheetViews>
  <sheetFormatPr baseColWidth="10" defaultRowHeight="16" x14ac:dyDescent="0.2"/>
  <cols>
    <col min="1" max="1" width="3.1640625" customWidth="1"/>
    <col min="2" max="2" width="28" customWidth="1"/>
    <col min="3" max="3" width="20.5" customWidth="1"/>
    <col min="4" max="4" width="11.5" customWidth="1"/>
    <col min="5" max="8" width="15.83203125" customWidth="1"/>
    <col min="9" max="9" width="17.33203125" customWidth="1"/>
    <col min="10" max="10" width="10.1640625" bestFit="1" customWidth="1"/>
    <col min="11" max="11" width="18.5" customWidth="1"/>
    <col min="12" max="13" width="12" bestFit="1" customWidth="1"/>
    <col min="15" max="15" width="14.5" customWidth="1"/>
    <col min="17" max="17" width="16.83203125" customWidth="1"/>
    <col min="18" max="19" width="12.83203125" customWidth="1"/>
    <col min="20" max="20" width="14" customWidth="1"/>
    <col min="21" max="21" width="14.33203125" customWidth="1"/>
    <col min="22" max="22" width="12.33203125" customWidth="1"/>
    <col min="24" max="24" width="25.6640625" customWidth="1"/>
    <col min="25" max="25" width="21.1640625" bestFit="1" customWidth="1"/>
  </cols>
  <sheetData>
    <row r="3" spans="2:25" ht="17" thickBot="1" x14ac:dyDescent="0.25"/>
    <row r="4" spans="2:25" x14ac:dyDescent="0.2">
      <c r="B4" s="181" t="s">
        <v>10</v>
      </c>
      <c r="C4" s="182"/>
      <c r="D4" s="183"/>
      <c r="E4" s="82"/>
      <c r="F4" s="82" t="s">
        <v>438</v>
      </c>
      <c r="H4" s="82"/>
    </row>
    <row r="5" spans="2:25" ht="21" customHeight="1" thickBot="1" x14ac:dyDescent="0.25">
      <c r="B5" s="184" t="str">
        <f>IF(ISBLANK(Accueil!F7),"",Accueil!F7)</f>
        <v/>
      </c>
      <c r="C5" s="185"/>
      <c r="D5" s="186"/>
    </row>
    <row r="6" spans="2:25" ht="17" thickBot="1" x14ac:dyDescent="0.25"/>
    <row r="7" spans="2:25" x14ac:dyDescent="0.2">
      <c r="B7" s="9" t="s">
        <v>401</v>
      </c>
      <c r="C7" s="10" t="s">
        <v>9</v>
      </c>
      <c r="D7" s="6" t="s">
        <v>99</v>
      </c>
      <c r="E7" s="6" t="s">
        <v>11</v>
      </c>
      <c r="F7" s="6" t="s">
        <v>99</v>
      </c>
      <c r="G7" s="6" t="s">
        <v>12</v>
      </c>
      <c r="H7" s="6" t="s">
        <v>99</v>
      </c>
      <c r="I7" s="8" t="s">
        <v>110</v>
      </c>
      <c r="K7" s="156" t="s">
        <v>433</v>
      </c>
      <c r="L7" s="157"/>
      <c r="Q7" s="199" t="s">
        <v>420</v>
      </c>
      <c r="R7" s="200"/>
      <c r="S7" s="200"/>
      <c r="T7" s="200"/>
      <c r="U7" s="200"/>
      <c r="V7" s="200"/>
      <c r="W7" s="200"/>
      <c r="X7" s="200"/>
      <c r="Y7" s="201"/>
    </row>
    <row r="8" spans="2:25" ht="24" customHeight="1" thickBot="1" x14ac:dyDescent="0.25">
      <c r="B8" s="11">
        <f>IF(ISBLANK(Accueil!B21),"",Accueil!B21)</f>
        <v>6</v>
      </c>
      <c r="C8" s="12" t="str">
        <f>IF(ISBLANK(Accueil!C21),"",Accueil!C21)</f>
        <v/>
      </c>
      <c r="D8" s="13" t="str">
        <f>IF(ISBLANK(Accueil!D21),"",Accueil!D21)</f>
        <v/>
      </c>
      <c r="E8" s="13" t="str">
        <f>IF(ISBLANK(Accueil!E21),"",Accueil!E21)</f>
        <v/>
      </c>
      <c r="F8" s="13" t="str">
        <f>IF(ISBLANK(Accueil!F21),"",Accueil!F21)</f>
        <v/>
      </c>
      <c r="G8" s="13" t="str">
        <f>IF(ISBLANK(Accueil!G21),"",Accueil!G21)</f>
        <v/>
      </c>
      <c r="H8" s="13" t="str">
        <f>IF(ISBLANK(Accueil!H21),"",Accueil!H21)</f>
        <v/>
      </c>
      <c r="I8" s="14" t="str">
        <f>IF(ISBLANK(Accueil!I21),"",Accueil!I21)</f>
        <v/>
      </c>
      <c r="K8" s="158"/>
      <c r="L8" s="159"/>
      <c r="Q8" s="202"/>
      <c r="R8" s="203"/>
      <c r="S8" s="203"/>
      <c r="T8" s="203"/>
      <c r="U8" s="203"/>
      <c r="V8" s="203"/>
      <c r="W8" s="203"/>
      <c r="X8" s="203"/>
      <c r="Y8" s="204"/>
    </row>
    <row r="9" spans="2:25" ht="11" customHeight="1" thickBot="1" x14ac:dyDescent="0.25"/>
    <row r="10" spans="2:25" ht="47.5" customHeight="1" thickBot="1" x14ac:dyDescent="0.25">
      <c r="B10" s="189" t="s">
        <v>95</v>
      </c>
      <c r="C10" s="191" t="s">
        <v>96</v>
      </c>
      <c r="D10" s="187" t="s">
        <v>121</v>
      </c>
      <c r="E10" s="43" t="s">
        <v>407</v>
      </c>
      <c r="F10" s="196" t="str">
        <f>E8</f>
        <v/>
      </c>
      <c r="G10" s="197"/>
      <c r="H10" s="197"/>
      <c r="I10" s="197"/>
      <c r="J10" s="198"/>
      <c r="K10" s="44" t="s">
        <v>407</v>
      </c>
      <c r="L10" s="193" t="str">
        <f>G8</f>
        <v/>
      </c>
      <c r="M10" s="194"/>
      <c r="N10" s="194"/>
      <c r="O10" s="194"/>
      <c r="P10" s="195"/>
      <c r="Q10" s="45" t="s">
        <v>407</v>
      </c>
      <c r="R10" s="177" t="str">
        <f>I8</f>
        <v/>
      </c>
      <c r="S10" s="178"/>
      <c r="T10" s="178"/>
      <c r="U10" s="178"/>
      <c r="V10" s="178"/>
      <c r="W10" s="173" t="s">
        <v>460</v>
      </c>
      <c r="X10" s="175" t="s">
        <v>418</v>
      </c>
      <c r="Y10" s="179" t="s">
        <v>124</v>
      </c>
    </row>
    <row r="11" spans="2:25" ht="17" thickBot="1" x14ac:dyDescent="0.25">
      <c r="B11" s="190"/>
      <c r="C11" s="192"/>
      <c r="D11" s="188"/>
      <c r="E11" s="85" t="s">
        <v>125</v>
      </c>
      <c r="F11" s="86" t="s">
        <v>408</v>
      </c>
      <c r="G11" s="84" t="s">
        <v>409</v>
      </c>
      <c r="H11" s="108" t="s">
        <v>410</v>
      </c>
      <c r="I11" s="108" t="s">
        <v>411</v>
      </c>
      <c r="J11" s="46" t="s">
        <v>98</v>
      </c>
      <c r="K11" s="85" t="s">
        <v>125</v>
      </c>
      <c r="L11" s="86" t="s">
        <v>408</v>
      </c>
      <c r="M11" s="84" t="s">
        <v>409</v>
      </c>
      <c r="N11" s="108" t="s">
        <v>410</v>
      </c>
      <c r="O11" s="108" t="s">
        <v>411</v>
      </c>
      <c r="P11" s="80" t="s">
        <v>98</v>
      </c>
      <c r="Q11" s="85" t="s">
        <v>125</v>
      </c>
      <c r="R11" s="86" t="s">
        <v>408</v>
      </c>
      <c r="S11" s="84" t="s">
        <v>409</v>
      </c>
      <c r="T11" s="108" t="s">
        <v>410</v>
      </c>
      <c r="U11" s="108" t="s">
        <v>411</v>
      </c>
      <c r="V11" s="47" t="s">
        <v>98</v>
      </c>
      <c r="W11" s="174"/>
      <c r="X11" s="176"/>
      <c r="Y11" s="180"/>
    </row>
    <row r="12" spans="2:25" x14ac:dyDescent="0.2">
      <c r="B12" s="20"/>
      <c r="C12" s="21"/>
      <c r="D12" s="26"/>
      <c r="E12" s="73"/>
      <c r="F12" s="87"/>
      <c r="G12" s="74"/>
      <c r="H12" s="74"/>
      <c r="I12" s="77"/>
      <c r="J12" s="90" t="str">
        <f t="shared" ref="J12:J15" si="0">IF(E12="Inapte","DI",IF(E12="Force Majeure","FM",IF(E12="Absent","AB",IF(E12="","",IF(COUNT(F12:I12)=4,SUM(F12:I12),"4 AFLP ?")))))</f>
        <v/>
      </c>
      <c r="K12" s="73"/>
      <c r="L12" s="74"/>
      <c r="M12" s="74"/>
      <c r="N12" s="74"/>
      <c r="O12" s="77"/>
      <c r="P12" s="89" t="str">
        <f t="shared" ref="P12:P15" si="1">IF(K12="Inapte","DI",IF(K12="Force Majeure","FM",IF(K12="Absent","AB",IF(K12="","",IF(COUNT(L12:O12)=4,SUM(L12:O12),"4 AFLP ?")))))</f>
        <v/>
      </c>
      <c r="Q12" s="73"/>
      <c r="R12" s="74"/>
      <c r="S12" s="74"/>
      <c r="T12" s="74"/>
      <c r="U12" s="77"/>
      <c r="V12" s="89" t="str">
        <f t="shared" ref="V12:V15" si="2">IF(Q12="Inapte","DI",IF(Q12="Force Majeure","FM",IF(Q12="Absent","AB",IF(Q12="","",IF(COUNT(R12:U12)=4,SUM(R12:U12),"4 AFLP ?")))))</f>
        <v/>
      </c>
      <c r="W12" s="31" t="str">
        <f>IF(LEN(J12&amp;P12&amp;V12),COUNTIF(J12:V12,"DI") &amp; " / " &amp; COUNTIF(J12:V12,"FM"),"")</f>
        <v/>
      </c>
      <c r="X12" s="34"/>
      <c r="Y12" s="29" t="str">
        <f t="shared" ref="Y12:Y15" si="3">IF( COUNTIF(I12:V12,"AB")=3, "AB",  IF(E12="","",IF(SUM(LEFT($W12,1),RIGHT($W12,1))=2, IF( X12="Note unique invalidée","DI",IF(X12="","Choix pour 1 Note", IF(AND(COUNTIF(I12:V12,"4 AFLP ?")=0,COUNTA(E12,K12,Q12)=3),SUM(J12,P12,V12) / (3-SUM(LEFT($W12,1),RIGHT($W12,1))),"ERREUR"  ))),IF(SUM(LEFT($W12,1),RIGHT($W12,1))=3,"DI",IF(AND(COUNTIF(I12:V12,"4 AFLP ?")=0,COUNTA(E12,K12,Q12)=3),SUM(J12,P12,V12) / (3-SUM(LEFT($W12,1),RIGHT($W12,1))), "ERREUR")   ))))</f>
        <v/>
      </c>
    </row>
    <row r="13" spans="2:25" x14ac:dyDescent="0.2">
      <c r="B13" s="22"/>
      <c r="C13" s="23"/>
      <c r="D13" s="27"/>
      <c r="E13" s="19"/>
      <c r="F13" s="88"/>
      <c r="G13" s="18"/>
      <c r="H13" s="18"/>
      <c r="I13" s="78"/>
      <c r="J13" s="90" t="str">
        <f t="shared" si="0"/>
        <v/>
      </c>
      <c r="K13" s="19"/>
      <c r="L13" s="18"/>
      <c r="M13" s="18"/>
      <c r="N13" s="18"/>
      <c r="O13" s="78"/>
      <c r="P13" s="90" t="str">
        <f t="shared" si="1"/>
        <v/>
      </c>
      <c r="Q13" s="19"/>
      <c r="R13" s="18"/>
      <c r="S13" s="18"/>
      <c r="T13" s="18"/>
      <c r="U13" s="78"/>
      <c r="V13" s="90" t="str">
        <f t="shared" si="2"/>
        <v/>
      </c>
      <c r="W13" s="32" t="str">
        <f t="shared" ref="W13:W51" si="4">IF(LEN(J13&amp;P13&amp;V13),COUNTIF(J13:V13,"DI") &amp; " / " &amp; COUNTIF(J13:V13,"FM"),"")</f>
        <v/>
      </c>
      <c r="X13" s="35"/>
      <c r="Y13" s="30" t="str">
        <f t="shared" si="3"/>
        <v/>
      </c>
    </row>
    <row r="14" spans="2:25" x14ac:dyDescent="0.2">
      <c r="B14" s="22"/>
      <c r="C14" s="23"/>
      <c r="D14" s="27"/>
      <c r="E14" s="19"/>
      <c r="F14" s="88"/>
      <c r="G14" s="18"/>
      <c r="H14" s="18"/>
      <c r="I14" s="78"/>
      <c r="J14" s="90" t="str">
        <f t="shared" si="0"/>
        <v/>
      </c>
      <c r="K14" s="19"/>
      <c r="L14" s="18"/>
      <c r="M14" s="18"/>
      <c r="N14" s="18"/>
      <c r="O14" s="78"/>
      <c r="P14" s="90" t="str">
        <f t="shared" si="1"/>
        <v/>
      </c>
      <c r="Q14" s="19"/>
      <c r="R14" s="18"/>
      <c r="S14" s="18"/>
      <c r="T14" s="18"/>
      <c r="U14" s="78"/>
      <c r="V14" s="90" t="str">
        <f t="shared" si="2"/>
        <v/>
      </c>
      <c r="W14" s="32" t="str">
        <f t="shared" si="4"/>
        <v/>
      </c>
      <c r="X14" s="35"/>
      <c r="Y14" s="30" t="str">
        <f t="shared" si="3"/>
        <v/>
      </c>
    </row>
    <row r="15" spans="2:25" x14ac:dyDescent="0.2">
      <c r="B15" s="22"/>
      <c r="C15" s="23"/>
      <c r="D15" s="27"/>
      <c r="E15" s="19"/>
      <c r="F15" s="88"/>
      <c r="G15" s="18"/>
      <c r="H15" s="18"/>
      <c r="I15" s="78"/>
      <c r="J15" s="90" t="str">
        <f t="shared" si="0"/>
        <v/>
      </c>
      <c r="K15" s="19"/>
      <c r="L15" s="18"/>
      <c r="M15" s="18"/>
      <c r="N15" s="18"/>
      <c r="O15" s="78"/>
      <c r="P15" s="90" t="str">
        <f t="shared" si="1"/>
        <v/>
      </c>
      <c r="Q15" s="19"/>
      <c r="R15" s="18"/>
      <c r="S15" s="18"/>
      <c r="T15" s="18"/>
      <c r="U15" s="78"/>
      <c r="V15" s="90" t="str">
        <f t="shared" si="2"/>
        <v/>
      </c>
      <c r="W15" s="32" t="str">
        <f t="shared" si="4"/>
        <v/>
      </c>
      <c r="X15" s="35"/>
      <c r="Y15" s="30" t="str">
        <f t="shared" si="3"/>
        <v/>
      </c>
    </row>
    <row r="16" spans="2:25" x14ac:dyDescent="0.2">
      <c r="B16" s="22"/>
      <c r="C16" s="23"/>
      <c r="D16" s="27"/>
      <c r="E16" s="19"/>
      <c r="F16" s="88"/>
      <c r="G16" s="18"/>
      <c r="H16" s="18"/>
      <c r="I16" s="78"/>
      <c r="J16" s="90" t="str">
        <f>IF(E16="Inapte","DI",IF(E16="Force Majeure","FM",IF(E16="Absent","AB",IF(E16="","",IF(COUNT(F16:I16)=4,SUM(F16:I16),"4 AFLP ?")))))</f>
        <v/>
      </c>
      <c r="K16" s="19"/>
      <c r="L16" s="18"/>
      <c r="M16" s="18"/>
      <c r="N16" s="18"/>
      <c r="O16" s="78"/>
      <c r="P16" s="90" t="str">
        <f>IF(K16="Inapte","DI",IF(K16="Force Majeure","FM",IF(K16="Absent","AB",IF(K16="","",IF(COUNT(L16:O16)=4,SUM(L16:O16),"4 AFLP ?")))))</f>
        <v/>
      </c>
      <c r="Q16" s="19"/>
      <c r="R16" s="18"/>
      <c r="S16" s="18"/>
      <c r="T16" s="18"/>
      <c r="U16" s="78"/>
      <c r="V16" s="90" t="str">
        <f>IF(Q16="Inapte","DI",IF(Q16="Force Majeure","FM",IF(Q16="Absent","AB",IF(Q16="","",IF(COUNT(R16:U16)=4,SUM(R16:U16),"4 AFLP ?")))))</f>
        <v/>
      </c>
      <c r="W16" s="32" t="str">
        <f t="shared" si="4"/>
        <v/>
      </c>
      <c r="X16" s="35"/>
      <c r="Y16" s="30" t="str">
        <f>IF( COUNTIF(I16:V16,"AB")=3, "AB",  IF(E16="","",IF(SUM(LEFT($W16,1),RIGHT($W16,1))=2, IF( X16="Note unique invalidée","DI",IF(X16="","Choix pour 1 Note", IF(AND(COUNTIF(I16:V16,"4 AFLP ?")=0,COUNTA(E16,K16,Q16)=3),SUM(J16,P16,V16) / (3-SUM(LEFT($W16,1),RIGHT($W16,1))),"ERREUR"  ))),IF(SUM(LEFT($W16,1),RIGHT($W16,1))=3,"DI",IF(AND(COUNTIF(I16:V16,"4 AFLP ?")=0,COUNTA(E16,K16,Q16)=3),SUM(J16,P16,V16) / (3-SUM(LEFT($W16,1),RIGHT($W16,1))), "ERREUR")   ))))</f>
        <v/>
      </c>
    </row>
    <row r="17" spans="2:25" x14ac:dyDescent="0.2">
      <c r="B17" s="22"/>
      <c r="C17" s="23"/>
      <c r="D17" s="27"/>
      <c r="E17" s="19"/>
      <c r="F17" s="88"/>
      <c r="G17" s="18"/>
      <c r="H17" s="18"/>
      <c r="I17" s="78"/>
      <c r="J17" s="90" t="str">
        <f t="shared" ref="J17:J51" si="5">IF(E17="Inapte","DI",IF(E17="Force Majeure","FM",IF(E17="Absent","AB",IF(E17="","",IF(COUNT(F17:I17)=4,SUM(F17:I17),"4 AFLP ?")))))</f>
        <v/>
      </c>
      <c r="K17" s="19"/>
      <c r="L17" s="18"/>
      <c r="M17" s="18"/>
      <c r="N17" s="18"/>
      <c r="O17" s="78"/>
      <c r="P17" s="90" t="str">
        <f t="shared" ref="P17:P51" si="6">IF(K17="Inapte","DI",IF(K17="Force Majeure","FM",IF(K17="Absent","AB",IF(K17="","",IF(COUNT(L17:O17)=4,SUM(L17:O17),"4 AFLP ?")))))</f>
        <v/>
      </c>
      <c r="Q17" s="19"/>
      <c r="R17" s="18"/>
      <c r="S17" s="18"/>
      <c r="T17" s="18"/>
      <c r="U17" s="78"/>
      <c r="V17" s="90" t="str">
        <f t="shared" ref="V17:V51" si="7">IF(Q17="Inapte","DI",IF(Q17="Force Majeure","FM",IF(Q17="Absent","AB",IF(Q17="","",IF(COUNT(R17:U17)=4,SUM(R17:U17),"4 AFLP ?")))))</f>
        <v/>
      </c>
      <c r="W17" s="32" t="str">
        <f t="shared" si="4"/>
        <v/>
      </c>
      <c r="X17" s="35"/>
      <c r="Y17" s="30" t="str">
        <f t="shared" ref="Y17:Y51" si="8">IF( COUNTIF(I17:V17,"AB")=3, "AB",  IF(E17="","",IF(SUM(LEFT($W17,1),RIGHT($W17,1))=2, IF( X17="Note unique invalidée","DI",IF(X17="","Choix pour 1 Note", IF(AND(COUNTIF(I17:V17,"4 AFLP ?")=0,COUNTA(E17,K17,Q17)=3),SUM(J17,P17,V17) / (3-SUM(LEFT($W17,1),RIGHT($W17,1))),"ERREUR"  ))),IF(SUM(LEFT($W17,1),RIGHT($W17,1))=3,"DI",IF(AND(COUNTIF(I17:V17,"4 AFLP ?")=0,COUNTA(E17,K17,Q17)=3),SUM(J17,P17,V17) / (3-SUM(LEFT($W17,1),RIGHT($W17,1))), "ERREUR")   ))))</f>
        <v/>
      </c>
    </row>
    <row r="18" spans="2:25" x14ac:dyDescent="0.2">
      <c r="B18" s="22"/>
      <c r="C18" s="23"/>
      <c r="D18" s="27"/>
      <c r="E18" s="19"/>
      <c r="F18" s="88"/>
      <c r="G18" s="18"/>
      <c r="H18" s="18"/>
      <c r="I18" s="78"/>
      <c r="J18" s="90" t="str">
        <f t="shared" si="5"/>
        <v/>
      </c>
      <c r="K18" s="19"/>
      <c r="L18" s="18"/>
      <c r="M18" s="18"/>
      <c r="N18" s="18"/>
      <c r="O18" s="78"/>
      <c r="P18" s="90" t="str">
        <f t="shared" si="6"/>
        <v/>
      </c>
      <c r="Q18" s="19"/>
      <c r="R18" s="18"/>
      <c r="S18" s="18"/>
      <c r="T18" s="18"/>
      <c r="U18" s="78"/>
      <c r="V18" s="90" t="str">
        <f t="shared" si="7"/>
        <v/>
      </c>
      <c r="W18" s="32" t="str">
        <f t="shared" si="4"/>
        <v/>
      </c>
      <c r="X18" s="35"/>
      <c r="Y18" s="30" t="str">
        <f t="shared" si="8"/>
        <v/>
      </c>
    </row>
    <row r="19" spans="2:25" x14ac:dyDescent="0.2">
      <c r="B19" s="22"/>
      <c r="C19" s="23"/>
      <c r="D19" s="27"/>
      <c r="E19" s="19"/>
      <c r="F19" s="88"/>
      <c r="G19" s="18"/>
      <c r="H19" s="18"/>
      <c r="I19" s="78"/>
      <c r="J19" s="90" t="str">
        <f t="shared" si="5"/>
        <v/>
      </c>
      <c r="K19" s="19"/>
      <c r="L19" s="18"/>
      <c r="M19" s="18"/>
      <c r="N19" s="18"/>
      <c r="O19" s="78"/>
      <c r="P19" s="90" t="str">
        <f t="shared" si="6"/>
        <v/>
      </c>
      <c r="Q19" s="19"/>
      <c r="R19" s="18"/>
      <c r="S19" s="18"/>
      <c r="T19" s="18"/>
      <c r="U19" s="78"/>
      <c r="V19" s="90" t="str">
        <f t="shared" si="7"/>
        <v/>
      </c>
      <c r="W19" s="32" t="str">
        <f t="shared" si="4"/>
        <v/>
      </c>
      <c r="X19" s="35"/>
      <c r="Y19" s="30" t="str">
        <f t="shared" si="8"/>
        <v/>
      </c>
    </row>
    <row r="20" spans="2:25" x14ac:dyDescent="0.2">
      <c r="B20" s="22"/>
      <c r="C20" s="23"/>
      <c r="D20" s="27"/>
      <c r="E20" s="19"/>
      <c r="F20" s="88"/>
      <c r="G20" s="18"/>
      <c r="H20" s="18"/>
      <c r="I20" s="78"/>
      <c r="J20" s="90" t="str">
        <f t="shared" si="5"/>
        <v/>
      </c>
      <c r="K20" s="19"/>
      <c r="L20" s="18"/>
      <c r="M20" s="18"/>
      <c r="N20" s="18"/>
      <c r="O20" s="78"/>
      <c r="P20" s="90" t="str">
        <f t="shared" si="6"/>
        <v/>
      </c>
      <c r="Q20" s="19"/>
      <c r="R20" s="18"/>
      <c r="S20" s="18"/>
      <c r="T20" s="18"/>
      <c r="U20" s="78"/>
      <c r="V20" s="90" t="str">
        <f t="shared" si="7"/>
        <v/>
      </c>
      <c r="W20" s="32" t="str">
        <f t="shared" si="4"/>
        <v/>
      </c>
      <c r="X20" s="35"/>
      <c r="Y20" s="30" t="str">
        <f t="shared" si="8"/>
        <v/>
      </c>
    </row>
    <row r="21" spans="2:25" x14ac:dyDescent="0.2">
      <c r="B21" s="22"/>
      <c r="C21" s="23"/>
      <c r="D21" s="27"/>
      <c r="E21" s="19"/>
      <c r="F21" s="88"/>
      <c r="G21" s="18"/>
      <c r="H21" s="18"/>
      <c r="I21" s="78"/>
      <c r="J21" s="90" t="str">
        <f t="shared" si="5"/>
        <v/>
      </c>
      <c r="K21" s="19"/>
      <c r="L21" s="18"/>
      <c r="M21" s="18"/>
      <c r="N21" s="18"/>
      <c r="O21" s="78"/>
      <c r="P21" s="90" t="str">
        <f t="shared" si="6"/>
        <v/>
      </c>
      <c r="Q21" s="19"/>
      <c r="R21" s="18"/>
      <c r="S21" s="18"/>
      <c r="T21" s="18"/>
      <c r="U21" s="78"/>
      <c r="V21" s="90" t="str">
        <f t="shared" si="7"/>
        <v/>
      </c>
      <c r="W21" s="32" t="str">
        <f t="shared" si="4"/>
        <v/>
      </c>
      <c r="X21" s="35"/>
      <c r="Y21" s="30" t="str">
        <f t="shared" si="8"/>
        <v/>
      </c>
    </row>
    <row r="22" spans="2:25" x14ac:dyDescent="0.2">
      <c r="B22" s="22"/>
      <c r="C22" s="23"/>
      <c r="D22" s="27"/>
      <c r="E22" s="19"/>
      <c r="F22" s="88"/>
      <c r="G22" s="18"/>
      <c r="H22" s="18"/>
      <c r="I22" s="78"/>
      <c r="J22" s="90" t="str">
        <f t="shared" si="5"/>
        <v/>
      </c>
      <c r="K22" s="19"/>
      <c r="L22" s="18"/>
      <c r="M22" s="18"/>
      <c r="N22" s="18"/>
      <c r="O22" s="78"/>
      <c r="P22" s="90" t="str">
        <f t="shared" si="6"/>
        <v/>
      </c>
      <c r="Q22" s="19"/>
      <c r="R22" s="18"/>
      <c r="S22" s="18"/>
      <c r="T22" s="18"/>
      <c r="U22" s="78"/>
      <c r="V22" s="90" t="str">
        <f t="shared" si="7"/>
        <v/>
      </c>
      <c r="W22" s="32" t="str">
        <f t="shared" si="4"/>
        <v/>
      </c>
      <c r="X22" s="35"/>
      <c r="Y22" s="30" t="str">
        <f t="shared" si="8"/>
        <v/>
      </c>
    </row>
    <row r="23" spans="2:25" x14ac:dyDescent="0.2">
      <c r="B23" s="22"/>
      <c r="C23" s="23"/>
      <c r="D23" s="27"/>
      <c r="E23" s="19"/>
      <c r="F23" s="88"/>
      <c r="G23" s="18"/>
      <c r="H23" s="18"/>
      <c r="I23" s="78"/>
      <c r="J23" s="90" t="str">
        <f t="shared" si="5"/>
        <v/>
      </c>
      <c r="K23" s="19"/>
      <c r="L23" s="18"/>
      <c r="M23" s="18"/>
      <c r="N23" s="18"/>
      <c r="O23" s="78"/>
      <c r="P23" s="90" t="str">
        <f t="shared" si="6"/>
        <v/>
      </c>
      <c r="Q23" s="19"/>
      <c r="R23" s="18"/>
      <c r="S23" s="18"/>
      <c r="T23" s="18"/>
      <c r="U23" s="78"/>
      <c r="V23" s="90" t="str">
        <f t="shared" si="7"/>
        <v/>
      </c>
      <c r="W23" s="32" t="str">
        <f t="shared" si="4"/>
        <v/>
      </c>
      <c r="X23" s="35"/>
      <c r="Y23" s="30" t="str">
        <f t="shared" si="8"/>
        <v/>
      </c>
    </row>
    <row r="24" spans="2:25" x14ac:dyDescent="0.2">
      <c r="B24" s="22"/>
      <c r="C24" s="23"/>
      <c r="D24" s="27"/>
      <c r="E24" s="19"/>
      <c r="F24" s="88"/>
      <c r="G24" s="18"/>
      <c r="H24" s="18"/>
      <c r="I24" s="78"/>
      <c r="J24" s="90" t="str">
        <f t="shared" si="5"/>
        <v/>
      </c>
      <c r="K24" s="19"/>
      <c r="L24" s="18"/>
      <c r="M24" s="18"/>
      <c r="N24" s="18"/>
      <c r="O24" s="78"/>
      <c r="P24" s="90" t="str">
        <f t="shared" si="6"/>
        <v/>
      </c>
      <c r="Q24" s="19"/>
      <c r="R24" s="18"/>
      <c r="S24" s="18"/>
      <c r="T24" s="18"/>
      <c r="U24" s="78"/>
      <c r="V24" s="90" t="str">
        <f t="shared" si="7"/>
        <v/>
      </c>
      <c r="W24" s="32" t="str">
        <f t="shared" si="4"/>
        <v/>
      </c>
      <c r="X24" s="35"/>
      <c r="Y24" s="30" t="str">
        <f t="shared" si="8"/>
        <v/>
      </c>
    </row>
    <row r="25" spans="2:25" x14ac:dyDescent="0.2">
      <c r="B25" s="22"/>
      <c r="C25" s="23"/>
      <c r="D25" s="27"/>
      <c r="E25" s="19"/>
      <c r="F25" s="88"/>
      <c r="G25" s="18"/>
      <c r="H25" s="18"/>
      <c r="I25" s="78"/>
      <c r="J25" s="90" t="str">
        <f t="shared" si="5"/>
        <v/>
      </c>
      <c r="K25" s="19"/>
      <c r="L25" s="18"/>
      <c r="M25" s="18"/>
      <c r="N25" s="18"/>
      <c r="O25" s="78"/>
      <c r="P25" s="90" t="str">
        <f t="shared" si="6"/>
        <v/>
      </c>
      <c r="Q25" s="19"/>
      <c r="R25" s="18"/>
      <c r="S25" s="18"/>
      <c r="T25" s="18"/>
      <c r="U25" s="78"/>
      <c r="V25" s="90" t="str">
        <f t="shared" si="7"/>
        <v/>
      </c>
      <c r="W25" s="32" t="str">
        <f t="shared" si="4"/>
        <v/>
      </c>
      <c r="X25" s="35"/>
      <c r="Y25" s="30" t="str">
        <f t="shared" si="8"/>
        <v/>
      </c>
    </row>
    <row r="26" spans="2:25" x14ac:dyDescent="0.2">
      <c r="B26" s="22"/>
      <c r="C26" s="23"/>
      <c r="D26" s="27"/>
      <c r="E26" s="19"/>
      <c r="F26" s="88"/>
      <c r="G26" s="18"/>
      <c r="H26" s="18"/>
      <c r="I26" s="78"/>
      <c r="J26" s="90" t="str">
        <f t="shared" si="5"/>
        <v/>
      </c>
      <c r="K26" s="19"/>
      <c r="L26" s="18"/>
      <c r="M26" s="18"/>
      <c r="N26" s="18"/>
      <c r="O26" s="78"/>
      <c r="P26" s="90" t="str">
        <f t="shared" si="6"/>
        <v/>
      </c>
      <c r="Q26" s="19"/>
      <c r="R26" s="18"/>
      <c r="S26" s="18"/>
      <c r="T26" s="18"/>
      <c r="U26" s="78"/>
      <c r="V26" s="90" t="str">
        <f t="shared" si="7"/>
        <v/>
      </c>
      <c r="W26" s="32" t="str">
        <f t="shared" si="4"/>
        <v/>
      </c>
      <c r="X26" s="35"/>
      <c r="Y26" s="30" t="str">
        <f t="shared" si="8"/>
        <v/>
      </c>
    </row>
    <row r="27" spans="2:25" x14ac:dyDescent="0.2">
      <c r="B27" s="22"/>
      <c r="C27" s="23"/>
      <c r="D27" s="27"/>
      <c r="E27" s="19"/>
      <c r="F27" s="88"/>
      <c r="G27" s="18"/>
      <c r="H27" s="18"/>
      <c r="I27" s="78"/>
      <c r="J27" s="90" t="str">
        <f t="shared" si="5"/>
        <v/>
      </c>
      <c r="K27" s="19"/>
      <c r="L27" s="18"/>
      <c r="M27" s="18"/>
      <c r="N27" s="18"/>
      <c r="O27" s="78"/>
      <c r="P27" s="90" t="str">
        <f t="shared" si="6"/>
        <v/>
      </c>
      <c r="Q27" s="19"/>
      <c r="R27" s="18"/>
      <c r="S27" s="18"/>
      <c r="T27" s="18"/>
      <c r="U27" s="78"/>
      <c r="V27" s="90" t="str">
        <f t="shared" si="7"/>
        <v/>
      </c>
      <c r="W27" s="32" t="str">
        <f t="shared" si="4"/>
        <v/>
      </c>
      <c r="X27" s="35"/>
      <c r="Y27" s="30" t="str">
        <f t="shared" si="8"/>
        <v/>
      </c>
    </row>
    <row r="28" spans="2:25" x14ac:dyDescent="0.2">
      <c r="B28" s="22"/>
      <c r="C28" s="23"/>
      <c r="D28" s="27"/>
      <c r="E28" s="19"/>
      <c r="F28" s="88"/>
      <c r="G28" s="18"/>
      <c r="H28" s="18"/>
      <c r="I28" s="78"/>
      <c r="J28" s="90" t="str">
        <f t="shared" si="5"/>
        <v/>
      </c>
      <c r="K28" s="19"/>
      <c r="L28" s="18"/>
      <c r="M28" s="18"/>
      <c r="N28" s="18"/>
      <c r="O28" s="78"/>
      <c r="P28" s="90" t="str">
        <f t="shared" si="6"/>
        <v/>
      </c>
      <c r="Q28" s="19"/>
      <c r="R28" s="18"/>
      <c r="S28" s="18"/>
      <c r="T28" s="18"/>
      <c r="U28" s="78"/>
      <c r="V28" s="90" t="str">
        <f t="shared" si="7"/>
        <v/>
      </c>
      <c r="W28" s="32" t="str">
        <f t="shared" si="4"/>
        <v/>
      </c>
      <c r="X28" s="35"/>
      <c r="Y28" s="30" t="str">
        <f t="shared" si="8"/>
        <v/>
      </c>
    </row>
    <row r="29" spans="2:25" x14ac:dyDescent="0.2">
      <c r="B29" s="22"/>
      <c r="C29" s="23"/>
      <c r="D29" s="27"/>
      <c r="E29" s="19"/>
      <c r="F29" s="88"/>
      <c r="G29" s="18"/>
      <c r="H29" s="18"/>
      <c r="I29" s="78"/>
      <c r="J29" s="90" t="str">
        <f t="shared" si="5"/>
        <v/>
      </c>
      <c r="K29" s="19"/>
      <c r="L29" s="18"/>
      <c r="M29" s="18"/>
      <c r="N29" s="18"/>
      <c r="O29" s="78"/>
      <c r="P29" s="90" t="str">
        <f t="shared" si="6"/>
        <v/>
      </c>
      <c r="Q29" s="19"/>
      <c r="R29" s="18"/>
      <c r="S29" s="18"/>
      <c r="T29" s="18"/>
      <c r="U29" s="78"/>
      <c r="V29" s="90" t="str">
        <f t="shared" si="7"/>
        <v/>
      </c>
      <c r="W29" s="32" t="str">
        <f t="shared" si="4"/>
        <v/>
      </c>
      <c r="X29" s="35"/>
      <c r="Y29" s="30" t="str">
        <f t="shared" si="8"/>
        <v/>
      </c>
    </row>
    <row r="30" spans="2:25" x14ac:dyDescent="0.2">
      <c r="B30" s="22"/>
      <c r="C30" s="23"/>
      <c r="D30" s="27"/>
      <c r="E30" s="19"/>
      <c r="F30" s="88"/>
      <c r="G30" s="18"/>
      <c r="H30" s="18"/>
      <c r="I30" s="78"/>
      <c r="J30" s="90" t="str">
        <f t="shared" si="5"/>
        <v/>
      </c>
      <c r="K30" s="19"/>
      <c r="L30" s="18"/>
      <c r="M30" s="18"/>
      <c r="N30" s="18"/>
      <c r="O30" s="78"/>
      <c r="P30" s="90" t="str">
        <f t="shared" si="6"/>
        <v/>
      </c>
      <c r="Q30" s="19"/>
      <c r="R30" s="18"/>
      <c r="S30" s="18"/>
      <c r="T30" s="18"/>
      <c r="U30" s="78"/>
      <c r="V30" s="90" t="str">
        <f t="shared" si="7"/>
        <v/>
      </c>
      <c r="W30" s="32" t="str">
        <f t="shared" si="4"/>
        <v/>
      </c>
      <c r="X30" s="35"/>
      <c r="Y30" s="30" t="str">
        <f t="shared" si="8"/>
        <v/>
      </c>
    </row>
    <row r="31" spans="2:25" x14ac:dyDescent="0.2">
      <c r="B31" s="22"/>
      <c r="C31" s="23"/>
      <c r="D31" s="27"/>
      <c r="E31" s="19"/>
      <c r="F31" s="88"/>
      <c r="G31" s="18"/>
      <c r="H31" s="18"/>
      <c r="I31" s="78"/>
      <c r="J31" s="90" t="str">
        <f t="shared" si="5"/>
        <v/>
      </c>
      <c r="K31" s="19"/>
      <c r="L31" s="18"/>
      <c r="M31" s="18"/>
      <c r="N31" s="18"/>
      <c r="O31" s="78"/>
      <c r="P31" s="90" t="str">
        <f t="shared" si="6"/>
        <v/>
      </c>
      <c r="Q31" s="19"/>
      <c r="R31" s="18"/>
      <c r="S31" s="18"/>
      <c r="T31" s="18"/>
      <c r="U31" s="78"/>
      <c r="V31" s="90" t="str">
        <f t="shared" si="7"/>
        <v/>
      </c>
      <c r="W31" s="32" t="str">
        <f t="shared" si="4"/>
        <v/>
      </c>
      <c r="X31" s="35"/>
      <c r="Y31" s="30" t="str">
        <f t="shared" si="8"/>
        <v/>
      </c>
    </row>
    <row r="32" spans="2:25" x14ac:dyDescent="0.2">
      <c r="B32" s="22"/>
      <c r="C32" s="23"/>
      <c r="D32" s="27"/>
      <c r="E32" s="19"/>
      <c r="F32" s="88"/>
      <c r="G32" s="18"/>
      <c r="H32" s="18"/>
      <c r="I32" s="78"/>
      <c r="J32" s="90" t="str">
        <f t="shared" si="5"/>
        <v/>
      </c>
      <c r="K32" s="19"/>
      <c r="L32" s="18"/>
      <c r="M32" s="18"/>
      <c r="N32" s="18"/>
      <c r="O32" s="78"/>
      <c r="P32" s="90" t="str">
        <f t="shared" si="6"/>
        <v/>
      </c>
      <c r="Q32" s="19"/>
      <c r="R32" s="18"/>
      <c r="S32" s="18"/>
      <c r="T32" s="18"/>
      <c r="U32" s="78"/>
      <c r="V32" s="90" t="str">
        <f t="shared" si="7"/>
        <v/>
      </c>
      <c r="W32" s="32" t="str">
        <f t="shared" si="4"/>
        <v/>
      </c>
      <c r="X32" s="35"/>
      <c r="Y32" s="30" t="str">
        <f t="shared" si="8"/>
        <v/>
      </c>
    </row>
    <row r="33" spans="2:25" x14ac:dyDescent="0.2">
      <c r="B33" s="22"/>
      <c r="C33" s="23"/>
      <c r="D33" s="27"/>
      <c r="E33" s="19"/>
      <c r="F33" s="88"/>
      <c r="G33" s="18"/>
      <c r="H33" s="18"/>
      <c r="I33" s="78"/>
      <c r="J33" s="90" t="str">
        <f t="shared" si="5"/>
        <v/>
      </c>
      <c r="K33" s="19"/>
      <c r="L33" s="18"/>
      <c r="M33" s="18"/>
      <c r="N33" s="18"/>
      <c r="O33" s="78"/>
      <c r="P33" s="90" t="str">
        <f t="shared" si="6"/>
        <v/>
      </c>
      <c r="Q33" s="19"/>
      <c r="R33" s="18"/>
      <c r="S33" s="18"/>
      <c r="T33" s="18"/>
      <c r="U33" s="78"/>
      <c r="V33" s="90" t="str">
        <f t="shared" si="7"/>
        <v/>
      </c>
      <c r="W33" s="32" t="str">
        <f t="shared" si="4"/>
        <v/>
      </c>
      <c r="X33" s="35"/>
      <c r="Y33" s="30" t="str">
        <f t="shared" si="8"/>
        <v/>
      </c>
    </row>
    <row r="34" spans="2:25" x14ac:dyDescent="0.2">
      <c r="B34" s="22"/>
      <c r="C34" s="23"/>
      <c r="D34" s="27"/>
      <c r="E34" s="19"/>
      <c r="F34" s="88"/>
      <c r="G34" s="18"/>
      <c r="H34" s="18"/>
      <c r="I34" s="78"/>
      <c r="J34" s="90" t="str">
        <f t="shared" si="5"/>
        <v/>
      </c>
      <c r="K34" s="19"/>
      <c r="L34" s="18"/>
      <c r="M34" s="18"/>
      <c r="N34" s="18"/>
      <c r="O34" s="78"/>
      <c r="P34" s="90" t="str">
        <f t="shared" si="6"/>
        <v/>
      </c>
      <c r="Q34" s="19"/>
      <c r="R34" s="18"/>
      <c r="S34" s="18"/>
      <c r="T34" s="18"/>
      <c r="U34" s="78"/>
      <c r="V34" s="90" t="str">
        <f t="shared" si="7"/>
        <v/>
      </c>
      <c r="W34" s="32" t="str">
        <f t="shared" si="4"/>
        <v/>
      </c>
      <c r="X34" s="35"/>
      <c r="Y34" s="30" t="str">
        <f t="shared" si="8"/>
        <v/>
      </c>
    </row>
    <row r="35" spans="2:25" x14ac:dyDescent="0.2">
      <c r="B35" s="22"/>
      <c r="C35" s="23"/>
      <c r="D35" s="27"/>
      <c r="E35" s="19"/>
      <c r="F35" s="88"/>
      <c r="G35" s="18"/>
      <c r="H35" s="18"/>
      <c r="I35" s="78"/>
      <c r="J35" s="90" t="str">
        <f t="shared" si="5"/>
        <v/>
      </c>
      <c r="K35" s="19"/>
      <c r="L35" s="18"/>
      <c r="M35" s="18"/>
      <c r="N35" s="18"/>
      <c r="O35" s="78"/>
      <c r="P35" s="90" t="str">
        <f t="shared" si="6"/>
        <v/>
      </c>
      <c r="Q35" s="19"/>
      <c r="R35" s="18"/>
      <c r="S35" s="18"/>
      <c r="T35" s="18"/>
      <c r="U35" s="78"/>
      <c r="V35" s="90" t="str">
        <f t="shared" si="7"/>
        <v/>
      </c>
      <c r="W35" s="32" t="str">
        <f t="shared" si="4"/>
        <v/>
      </c>
      <c r="X35" s="35"/>
      <c r="Y35" s="30" t="str">
        <f t="shared" si="8"/>
        <v/>
      </c>
    </row>
    <row r="36" spans="2:25" x14ac:dyDescent="0.2">
      <c r="B36" s="22"/>
      <c r="C36" s="23"/>
      <c r="D36" s="27"/>
      <c r="E36" s="19"/>
      <c r="F36" s="88"/>
      <c r="G36" s="18"/>
      <c r="H36" s="18"/>
      <c r="I36" s="78"/>
      <c r="J36" s="90" t="str">
        <f t="shared" si="5"/>
        <v/>
      </c>
      <c r="K36" s="19"/>
      <c r="L36" s="18"/>
      <c r="M36" s="18"/>
      <c r="N36" s="18"/>
      <c r="O36" s="78"/>
      <c r="P36" s="90" t="str">
        <f t="shared" si="6"/>
        <v/>
      </c>
      <c r="Q36" s="19"/>
      <c r="R36" s="18"/>
      <c r="S36" s="18"/>
      <c r="T36" s="18"/>
      <c r="U36" s="78"/>
      <c r="V36" s="90" t="str">
        <f t="shared" si="7"/>
        <v/>
      </c>
      <c r="W36" s="32" t="str">
        <f t="shared" si="4"/>
        <v/>
      </c>
      <c r="X36" s="35"/>
      <c r="Y36" s="30" t="str">
        <f t="shared" si="8"/>
        <v/>
      </c>
    </row>
    <row r="37" spans="2:25" x14ac:dyDescent="0.2">
      <c r="B37" s="22"/>
      <c r="C37" s="23"/>
      <c r="D37" s="27"/>
      <c r="E37" s="19"/>
      <c r="F37" s="88"/>
      <c r="G37" s="18"/>
      <c r="H37" s="18"/>
      <c r="I37" s="78"/>
      <c r="J37" s="90" t="str">
        <f t="shared" si="5"/>
        <v/>
      </c>
      <c r="K37" s="19"/>
      <c r="L37" s="18"/>
      <c r="M37" s="18"/>
      <c r="N37" s="18"/>
      <c r="O37" s="78"/>
      <c r="P37" s="90" t="str">
        <f t="shared" si="6"/>
        <v/>
      </c>
      <c r="Q37" s="19"/>
      <c r="R37" s="18"/>
      <c r="S37" s="18"/>
      <c r="T37" s="18"/>
      <c r="U37" s="78"/>
      <c r="V37" s="90" t="str">
        <f t="shared" si="7"/>
        <v/>
      </c>
      <c r="W37" s="32" t="str">
        <f t="shared" si="4"/>
        <v/>
      </c>
      <c r="X37" s="35"/>
      <c r="Y37" s="30" t="str">
        <f t="shared" si="8"/>
        <v/>
      </c>
    </row>
    <row r="38" spans="2:25" x14ac:dyDescent="0.2">
      <c r="B38" s="22"/>
      <c r="C38" s="23"/>
      <c r="D38" s="27"/>
      <c r="E38" s="19"/>
      <c r="F38" s="88"/>
      <c r="G38" s="18"/>
      <c r="H38" s="18"/>
      <c r="I38" s="78"/>
      <c r="J38" s="90" t="str">
        <f t="shared" si="5"/>
        <v/>
      </c>
      <c r="K38" s="19"/>
      <c r="L38" s="18"/>
      <c r="M38" s="18"/>
      <c r="N38" s="18"/>
      <c r="O38" s="78"/>
      <c r="P38" s="90" t="str">
        <f t="shared" si="6"/>
        <v/>
      </c>
      <c r="Q38" s="19"/>
      <c r="R38" s="18"/>
      <c r="S38" s="18"/>
      <c r="T38" s="18"/>
      <c r="U38" s="78"/>
      <c r="V38" s="90" t="str">
        <f t="shared" si="7"/>
        <v/>
      </c>
      <c r="W38" s="32" t="str">
        <f t="shared" si="4"/>
        <v/>
      </c>
      <c r="X38" s="35"/>
      <c r="Y38" s="30" t="str">
        <f t="shared" si="8"/>
        <v/>
      </c>
    </row>
    <row r="39" spans="2:25" x14ac:dyDescent="0.2">
      <c r="B39" s="22"/>
      <c r="C39" s="23"/>
      <c r="D39" s="27"/>
      <c r="E39" s="19"/>
      <c r="F39" s="88"/>
      <c r="G39" s="18"/>
      <c r="H39" s="18"/>
      <c r="I39" s="78"/>
      <c r="J39" s="90" t="str">
        <f t="shared" si="5"/>
        <v/>
      </c>
      <c r="K39" s="19"/>
      <c r="L39" s="18"/>
      <c r="M39" s="18"/>
      <c r="N39" s="18"/>
      <c r="O39" s="78"/>
      <c r="P39" s="90" t="str">
        <f t="shared" si="6"/>
        <v/>
      </c>
      <c r="Q39" s="19"/>
      <c r="R39" s="18"/>
      <c r="S39" s="18"/>
      <c r="T39" s="18"/>
      <c r="U39" s="78"/>
      <c r="V39" s="90" t="str">
        <f t="shared" si="7"/>
        <v/>
      </c>
      <c r="W39" s="32" t="str">
        <f t="shared" si="4"/>
        <v/>
      </c>
      <c r="X39" s="35"/>
      <c r="Y39" s="30" t="str">
        <f t="shared" si="8"/>
        <v/>
      </c>
    </row>
    <row r="40" spans="2:25" x14ac:dyDescent="0.2">
      <c r="B40" s="22"/>
      <c r="C40" s="23"/>
      <c r="D40" s="27"/>
      <c r="E40" s="19"/>
      <c r="F40" s="88"/>
      <c r="G40" s="18"/>
      <c r="H40" s="18"/>
      <c r="I40" s="78"/>
      <c r="J40" s="90" t="str">
        <f t="shared" si="5"/>
        <v/>
      </c>
      <c r="K40" s="19"/>
      <c r="L40" s="18"/>
      <c r="M40" s="18"/>
      <c r="N40" s="18"/>
      <c r="O40" s="78"/>
      <c r="P40" s="90" t="str">
        <f t="shared" si="6"/>
        <v/>
      </c>
      <c r="Q40" s="19"/>
      <c r="R40" s="18"/>
      <c r="S40" s="18"/>
      <c r="T40" s="18"/>
      <c r="U40" s="78"/>
      <c r="V40" s="90" t="str">
        <f t="shared" si="7"/>
        <v/>
      </c>
      <c r="W40" s="32" t="str">
        <f t="shared" si="4"/>
        <v/>
      </c>
      <c r="X40" s="35"/>
      <c r="Y40" s="30" t="str">
        <f t="shared" si="8"/>
        <v/>
      </c>
    </row>
    <row r="41" spans="2:25" x14ac:dyDescent="0.2">
      <c r="B41" s="22"/>
      <c r="C41" s="23"/>
      <c r="D41" s="27"/>
      <c r="E41" s="19"/>
      <c r="F41" s="88"/>
      <c r="G41" s="18"/>
      <c r="H41" s="18"/>
      <c r="I41" s="78"/>
      <c r="J41" s="90" t="str">
        <f t="shared" si="5"/>
        <v/>
      </c>
      <c r="K41" s="19"/>
      <c r="L41" s="18"/>
      <c r="M41" s="18"/>
      <c r="N41" s="18"/>
      <c r="O41" s="78"/>
      <c r="P41" s="90" t="str">
        <f t="shared" si="6"/>
        <v/>
      </c>
      <c r="Q41" s="19"/>
      <c r="R41" s="18"/>
      <c r="S41" s="18"/>
      <c r="T41" s="18"/>
      <c r="U41" s="78"/>
      <c r="V41" s="90" t="str">
        <f t="shared" si="7"/>
        <v/>
      </c>
      <c r="W41" s="32" t="str">
        <f t="shared" si="4"/>
        <v/>
      </c>
      <c r="X41" s="35"/>
      <c r="Y41" s="30" t="str">
        <f t="shared" si="8"/>
        <v/>
      </c>
    </row>
    <row r="42" spans="2:25" x14ac:dyDescent="0.2">
      <c r="B42" s="22"/>
      <c r="C42" s="23"/>
      <c r="D42" s="27"/>
      <c r="E42" s="19"/>
      <c r="F42" s="88"/>
      <c r="G42" s="18"/>
      <c r="H42" s="18"/>
      <c r="I42" s="78"/>
      <c r="J42" s="90" t="str">
        <f t="shared" si="5"/>
        <v/>
      </c>
      <c r="K42" s="19"/>
      <c r="L42" s="18"/>
      <c r="M42" s="18"/>
      <c r="N42" s="18"/>
      <c r="O42" s="78"/>
      <c r="P42" s="90" t="str">
        <f t="shared" si="6"/>
        <v/>
      </c>
      <c r="Q42" s="19"/>
      <c r="R42" s="18"/>
      <c r="S42" s="18"/>
      <c r="T42" s="18"/>
      <c r="U42" s="78"/>
      <c r="V42" s="90" t="str">
        <f t="shared" si="7"/>
        <v/>
      </c>
      <c r="W42" s="32" t="str">
        <f t="shared" si="4"/>
        <v/>
      </c>
      <c r="X42" s="35"/>
      <c r="Y42" s="30" t="str">
        <f t="shared" si="8"/>
        <v/>
      </c>
    </row>
    <row r="43" spans="2:25" x14ac:dyDescent="0.2">
      <c r="B43" s="22"/>
      <c r="C43" s="23"/>
      <c r="D43" s="27"/>
      <c r="E43" s="19"/>
      <c r="F43" s="88"/>
      <c r="G43" s="18"/>
      <c r="H43" s="18"/>
      <c r="I43" s="78"/>
      <c r="J43" s="90" t="str">
        <f t="shared" si="5"/>
        <v/>
      </c>
      <c r="K43" s="19"/>
      <c r="L43" s="18"/>
      <c r="M43" s="18"/>
      <c r="N43" s="18"/>
      <c r="O43" s="78"/>
      <c r="P43" s="90" t="str">
        <f t="shared" si="6"/>
        <v/>
      </c>
      <c r="Q43" s="19"/>
      <c r="R43" s="18"/>
      <c r="S43" s="18"/>
      <c r="T43" s="18"/>
      <c r="U43" s="78"/>
      <c r="V43" s="90" t="str">
        <f t="shared" si="7"/>
        <v/>
      </c>
      <c r="W43" s="32" t="str">
        <f t="shared" si="4"/>
        <v/>
      </c>
      <c r="X43" s="35"/>
      <c r="Y43" s="30" t="str">
        <f t="shared" si="8"/>
        <v/>
      </c>
    </row>
    <row r="44" spans="2:25" x14ac:dyDescent="0.2">
      <c r="B44" s="22"/>
      <c r="C44" s="23"/>
      <c r="D44" s="27"/>
      <c r="E44" s="19"/>
      <c r="F44" s="88"/>
      <c r="G44" s="18"/>
      <c r="H44" s="18"/>
      <c r="I44" s="78"/>
      <c r="J44" s="90" t="str">
        <f t="shared" si="5"/>
        <v/>
      </c>
      <c r="K44" s="19"/>
      <c r="L44" s="18"/>
      <c r="M44" s="18"/>
      <c r="N44" s="18"/>
      <c r="O44" s="78"/>
      <c r="P44" s="90" t="str">
        <f t="shared" si="6"/>
        <v/>
      </c>
      <c r="Q44" s="19"/>
      <c r="R44" s="18"/>
      <c r="S44" s="18"/>
      <c r="T44" s="18"/>
      <c r="U44" s="78"/>
      <c r="V44" s="90" t="str">
        <f t="shared" si="7"/>
        <v/>
      </c>
      <c r="W44" s="32" t="str">
        <f t="shared" si="4"/>
        <v/>
      </c>
      <c r="X44" s="35"/>
      <c r="Y44" s="30" t="str">
        <f t="shared" si="8"/>
        <v/>
      </c>
    </row>
    <row r="45" spans="2:25" x14ac:dyDescent="0.2">
      <c r="B45" s="22"/>
      <c r="C45" s="23"/>
      <c r="D45" s="27"/>
      <c r="E45" s="19"/>
      <c r="F45" s="88"/>
      <c r="G45" s="18"/>
      <c r="H45" s="18"/>
      <c r="I45" s="78"/>
      <c r="J45" s="90" t="str">
        <f t="shared" si="5"/>
        <v/>
      </c>
      <c r="K45" s="19"/>
      <c r="L45" s="18"/>
      <c r="M45" s="18"/>
      <c r="N45" s="18"/>
      <c r="O45" s="78"/>
      <c r="P45" s="90" t="str">
        <f t="shared" si="6"/>
        <v/>
      </c>
      <c r="Q45" s="19"/>
      <c r="R45" s="18"/>
      <c r="S45" s="18"/>
      <c r="T45" s="18"/>
      <c r="U45" s="78"/>
      <c r="V45" s="90" t="str">
        <f t="shared" si="7"/>
        <v/>
      </c>
      <c r="W45" s="32" t="str">
        <f t="shared" si="4"/>
        <v/>
      </c>
      <c r="X45" s="35"/>
      <c r="Y45" s="30" t="str">
        <f t="shared" si="8"/>
        <v/>
      </c>
    </row>
    <row r="46" spans="2:25" x14ac:dyDescent="0.2">
      <c r="B46" s="22"/>
      <c r="C46" s="23"/>
      <c r="D46" s="27"/>
      <c r="E46" s="19"/>
      <c r="F46" s="88"/>
      <c r="G46" s="18"/>
      <c r="H46" s="18"/>
      <c r="I46" s="78"/>
      <c r="J46" s="90" t="str">
        <f t="shared" si="5"/>
        <v/>
      </c>
      <c r="K46" s="19"/>
      <c r="L46" s="18"/>
      <c r="M46" s="18"/>
      <c r="N46" s="18"/>
      <c r="O46" s="78"/>
      <c r="P46" s="90" t="str">
        <f t="shared" si="6"/>
        <v/>
      </c>
      <c r="Q46" s="19"/>
      <c r="R46" s="18"/>
      <c r="S46" s="18"/>
      <c r="T46" s="18"/>
      <c r="U46" s="78"/>
      <c r="V46" s="90" t="str">
        <f t="shared" si="7"/>
        <v/>
      </c>
      <c r="W46" s="32" t="str">
        <f t="shared" si="4"/>
        <v/>
      </c>
      <c r="X46" s="35"/>
      <c r="Y46" s="30" t="str">
        <f t="shared" si="8"/>
        <v/>
      </c>
    </row>
    <row r="47" spans="2:25" x14ac:dyDescent="0.2">
      <c r="B47" s="22"/>
      <c r="C47" s="23"/>
      <c r="D47" s="27"/>
      <c r="E47" s="19"/>
      <c r="F47" s="88"/>
      <c r="G47" s="18"/>
      <c r="H47" s="18"/>
      <c r="I47" s="78"/>
      <c r="J47" s="90" t="str">
        <f t="shared" si="5"/>
        <v/>
      </c>
      <c r="K47" s="19"/>
      <c r="L47" s="18"/>
      <c r="M47" s="18"/>
      <c r="N47" s="18"/>
      <c r="O47" s="78"/>
      <c r="P47" s="90" t="str">
        <f t="shared" si="6"/>
        <v/>
      </c>
      <c r="Q47" s="19"/>
      <c r="R47" s="18"/>
      <c r="S47" s="18"/>
      <c r="T47" s="18"/>
      <c r="U47" s="78"/>
      <c r="V47" s="90" t="str">
        <f t="shared" si="7"/>
        <v/>
      </c>
      <c r="W47" s="32" t="str">
        <f t="shared" si="4"/>
        <v/>
      </c>
      <c r="X47" s="35"/>
      <c r="Y47" s="30" t="str">
        <f t="shared" si="8"/>
        <v/>
      </c>
    </row>
    <row r="48" spans="2:25" x14ac:dyDescent="0.2">
      <c r="B48" s="22"/>
      <c r="C48" s="23"/>
      <c r="D48" s="27"/>
      <c r="E48" s="19"/>
      <c r="F48" s="88"/>
      <c r="G48" s="18"/>
      <c r="H48" s="18"/>
      <c r="I48" s="78"/>
      <c r="J48" s="90" t="str">
        <f t="shared" si="5"/>
        <v/>
      </c>
      <c r="K48" s="19"/>
      <c r="L48" s="18"/>
      <c r="M48" s="18"/>
      <c r="N48" s="18"/>
      <c r="O48" s="78"/>
      <c r="P48" s="90" t="str">
        <f t="shared" si="6"/>
        <v/>
      </c>
      <c r="Q48" s="19"/>
      <c r="R48" s="18"/>
      <c r="S48" s="18"/>
      <c r="T48" s="18"/>
      <c r="U48" s="78"/>
      <c r="V48" s="90" t="str">
        <f t="shared" si="7"/>
        <v/>
      </c>
      <c r="W48" s="32" t="str">
        <f t="shared" si="4"/>
        <v/>
      </c>
      <c r="X48" s="35"/>
      <c r="Y48" s="30" t="str">
        <f t="shared" si="8"/>
        <v/>
      </c>
    </row>
    <row r="49" spans="2:25" x14ac:dyDescent="0.2">
      <c r="B49" s="22"/>
      <c r="C49" s="23"/>
      <c r="D49" s="27"/>
      <c r="E49" s="19"/>
      <c r="F49" s="88"/>
      <c r="G49" s="18"/>
      <c r="H49" s="18"/>
      <c r="I49" s="78"/>
      <c r="J49" s="90" t="str">
        <f t="shared" si="5"/>
        <v/>
      </c>
      <c r="K49" s="19"/>
      <c r="L49" s="18"/>
      <c r="M49" s="18"/>
      <c r="N49" s="18"/>
      <c r="O49" s="78"/>
      <c r="P49" s="90" t="str">
        <f t="shared" si="6"/>
        <v/>
      </c>
      <c r="Q49" s="19"/>
      <c r="R49" s="18"/>
      <c r="S49" s="18"/>
      <c r="T49" s="18"/>
      <c r="U49" s="78"/>
      <c r="V49" s="90" t="str">
        <f t="shared" si="7"/>
        <v/>
      </c>
      <c r="W49" s="32" t="str">
        <f t="shared" si="4"/>
        <v/>
      </c>
      <c r="X49" s="35"/>
      <c r="Y49" s="30" t="str">
        <f t="shared" si="8"/>
        <v/>
      </c>
    </row>
    <row r="50" spans="2:25" x14ac:dyDescent="0.2">
      <c r="B50" s="22"/>
      <c r="C50" s="23"/>
      <c r="D50" s="27"/>
      <c r="E50" s="19"/>
      <c r="F50" s="88"/>
      <c r="G50" s="18"/>
      <c r="H50" s="18"/>
      <c r="I50" s="78"/>
      <c r="J50" s="90" t="str">
        <f t="shared" si="5"/>
        <v/>
      </c>
      <c r="K50" s="19"/>
      <c r="L50" s="18"/>
      <c r="M50" s="18"/>
      <c r="N50" s="18"/>
      <c r="O50" s="78"/>
      <c r="P50" s="90" t="str">
        <f t="shared" si="6"/>
        <v/>
      </c>
      <c r="Q50" s="19"/>
      <c r="R50" s="18"/>
      <c r="S50" s="18"/>
      <c r="T50" s="18"/>
      <c r="U50" s="78"/>
      <c r="V50" s="90" t="str">
        <f t="shared" si="7"/>
        <v/>
      </c>
      <c r="W50" s="32" t="str">
        <f t="shared" si="4"/>
        <v/>
      </c>
      <c r="X50" s="35"/>
      <c r="Y50" s="30" t="str">
        <f t="shared" si="8"/>
        <v/>
      </c>
    </row>
    <row r="51" spans="2:25" ht="17" thickBot="1" x14ac:dyDescent="0.25">
      <c r="B51" s="24"/>
      <c r="C51" s="25"/>
      <c r="D51" s="28"/>
      <c r="E51" s="75"/>
      <c r="F51" s="92"/>
      <c r="G51" s="93"/>
      <c r="H51" s="93"/>
      <c r="I51" s="94"/>
      <c r="J51" s="136" t="str">
        <f t="shared" si="5"/>
        <v/>
      </c>
      <c r="K51" s="75"/>
      <c r="L51" s="76"/>
      <c r="M51" s="76"/>
      <c r="N51" s="76"/>
      <c r="O51" s="79"/>
      <c r="P51" s="91" t="str">
        <f t="shared" si="6"/>
        <v/>
      </c>
      <c r="Q51" s="75"/>
      <c r="R51" s="76"/>
      <c r="S51" s="76"/>
      <c r="T51" s="76"/>
      <c r="U51" s="79"/>
      <c r="V51" s="91" t="str">
        <f t="shared" si="7"/>
        <v/>
      </c>
      <c r="W51" s="33" t="str">
        <f t="shared" si="4"/>
        <v/>
      </c>
      <c r="X51" s="36"/>
      <c r="Y51" s="81" t="str">
        <f t="shared" si="8"/>
        <v/>
      </c>
    </row>
    <row r="52" spans="2:25" ht="17" thickBot="1" x14ac:dyDescent="0.25">
      <c r="E52" s="5" t="s">
        <v>416</v>
      </c>
      <c r="F52" s="95" t="str">
        <f>IFERROR(AVERAGE(F12:F51),"")</f>
        <v/>
      </c>
      <c r="G52" s="96" t="str">
        <f t="shared" ref="G52:I52" si="9">IFERROR(AVERAGE(G12:G51),"")</f>
        <v/>
      </c>
      <c r="H52" s="96" t="str">
        <f t="shared" si="9"/>
        <v/>
      </c>
      <c r="I52" s="109" t="str">
        <f t="shared" si="9"/>
        <v/>
      </c>
      <c r="J52" s="123" t="str">
        <f>IFERROR(AVERAGE(J12:J51),"")</f>
        <v/>
      </c>
      <c r="K52" s="5" t="s">
        <v>416</v>
      </c>
      <c r="L52" s="95" t="str">
        <f>IFERROR(AVERAGE(L12:L51),"")</f>
        <v/>
      </c>
      <c r="M52" s="95" t="str">
        <f t="shared" ref="M52:O52" si="10">IFERROR(AVERAGE(M12:M51),"")</f>
        <v/>
      </c>
      <c r="N52" s="96" t="str">
        <f t="shared" si="10"/>
        <v/>
      </c>
      <c r="O52" s="48" t="str">
        <f t="shared" si="10"/>
        <v/>
      </c>
      <c r="P52" s="125" t="str">
        <f>IFERROR(AVERAGE(P12:P51),"")</f>
        <v/>
      </c>
      <c r="Q52" s="5" t="s">
        <v>415</v>
      </c>
      <c r="R52" s="95" t="str">
        <f>IFERROR(AVERAGE(R12:R51),"")</f>
        <v/>
      </c>
      <c r="S52" s="95" t="str">
        <f t="shared" ref="S52:U52" si="11">IFERROR(AVERAGE(S12:S51),"")</f>
        <v/>
      </c>
      <c r="T52" s="96" t="str">
        <f t="shared" si="11"/>
        <v/>
      </c>
      <c r="U52" s="48" t="str">
        <f t="shared" si="11"/>
        <v/>
      </c>
      <c r="V52" s="126" t="str">
        <f>IFERROR(AVERAGE(V12:V51),"")</f>
        <v/>
      </c>
      <c r="Y52" s="127" t="str">
        <f>IFERROR(AVERAGE(Y12:Y51),"")</f>
        <v/>
      </c>
    </row>
    <row r="53" spans="2:25" x14ac:dyDescent="0.2">
      <c r="I53" s="110" t="s">
        <v>434</v>
      </c>
      <c r="J53" s="113" t="str">
        <f>IFERROR(AVERAGEIF($D$12:$D$51,"féminin",J12:J51),"")</f>
        <v/>
      </c>
      <c r="O53" s="110" t="s">
        <v>434</v>
      </c>
      <c r="P53" s="113" t="str">
        <f>IFERROR(AVERAGEIF($D$12:$D$51,"féminin",P12:P51),"")</f>
        <v/>
      </c>
      <c r="U53" s="110" t="s">
        <v>434</v>
      </c>
      <c r="V53" s="113" t="str">
        <f>IFERROR(AVERAGEIF($D$12:$D$51,"féminin",V12:V51),"")</f>
        <v/>
      </c>
      <c r="X53" s="110" t="s">
        <v>434</v>
      </c>
      <c r="Y53" s="113" t="str">
        <f>IFERROR(AVERAGEIF($D$12:$D$51,"féminin",Y12:Y51),"")</f>
        <v/>
      </c>
    </row>
    <row r="54" spans="2:25" x14ac:dyDescent="0.2">
      <c r="I54" s="111" t="s">
        <v>435</v>
      </c>
      <c r="J54" s="124" t="str">
        <f>IFERROR(AVERAGEIF($D$12:$D$51,"masculin",J12:J51),"")</f>
        <v/>
      </c>
      <c r="O54" s="111" t="s">
        <v>435</v>
      </c>
      <c r="P54" s="124" t="str">
        <f>IFERROR(AVERAGEIF($D$12:$D$51,"masculin",P12:P51),"")</f>
        <v/>
      </c>
      <c r="U54" s="111" t="s">
        <v>435</v>
      </c>
      <c r="V54" s="124" t="str">
        <f>IFERROR(AVERAGEIF($D$12:$D$51,"masculin",V12:V51),"")</f>
        <v/>
      </c>
      <c r="X54" s="111" t="s">
        <v>435</v>
      </c>
      <c r="Y54" s="124" t="str">
        <f>IFERROR(AVERAGEIF($D$12:$D$51,"masculin",Y12:Y51),"")</f>
        <v/>
      </c>
    </row>
    <row r="55" spans="2:25" ht="17" thickBot="1" x14ac:dyDescent="0.25">
      <c r="I55" s="112" t="s">
        <v>436</v>
      </c>
      <c r="J55" s="114" t="str">
        <f>IFERROR(J54-J53, "")</f>
        <v/>
      </c>
      <c r="O55" s="112" t="s">
        <v>436</v>
      </c>
      <c r="P55" s="114" t="str">
        <f>IFERROR(P54-P53, "")</f>
        <v/>
      </c>
      <c r="U55" s="112" t="s">
        <v>436</v>
      </c>
      <c r="V55" s="114" t="str">
        <f>IFERROR(V54-V53, "")</f>
        <v/>
      </c>
      <c r="X55" s="112" t="s">
        <v>436</v>
      </c>
      <c r="Y55" s="114" t="str">
        <f>IFERROR(Y54-Y53, "")</f>
        <v/>
      </c>
    </row>
  </sheetData>
  <sheetProtection password="E97C" sheet="1" objects="1" scenarios="1"/>
  <mergeCells count="13">
    <mergeCell ref="X10:X11"/>
    <mergeCell ref="Y10:Y11"/>
    <mergeCell ref="B4:D4"/>
    <mergeCell ref="B5:D5"/>
    <mergeCell ref="Q7:Y8"/>
    <mergeCell ref="B10:B11"/>
    <mergeCell ref="C10:C11"/>
    <mergeCell ref="D10:D11"/>
    <mergeCell ref="F10:J10"/>
    <mergeCell ref="L10:P10"/>
    <mergeCell ref="R10:V10"/>
    <mergeCell ref="W10:W11"/>
    <mergeCell ref="K7:L8"/>
  </mergeCells>
  <conditionalFormatting sqref="E12:E51 H12:H51">
    <cfRule type="expression" dxfId="113" priority="21">
      <formula>$H12&gt;Max_1</formula>
    </cfRule>
  </conditionalFormatting>
  <conditionalFormatting sqref="E12:E51 I12:I51">
    <cfRule type="expression" dxfId="112" priority="20">
      <formula>$I12&gt;Max_2</formula>
    </cfRule>
  </conditionalFormatting>
  <conditionalFormatting sqref="F12:I51">
    <cfRule type="expression" dxfId="111" priority="18">
      <formula>AND(OR($J12="AB",$J12="DI",$J12="FM"),NOT(ISBLANK(F12)))</formula>
    </cfRule>
    <cfRule type="expression" dxfId="110" priority="19">
      <formula>AND($J12="4 AFLP ?",  ISBLANK(F12))</formula>
    </cfRule>
  </conditionalFormatting>
  <conditionalFormatting sqref="J12:J51 P12:P51 V12:V51 Y12:Y51">
    <cfRule type="containsText" dxfId="109" priority="16" operator="containsText" text="AB">
      <formula>NOT(ISERROR(SEARCH("AB",J12)))</formula>
    </cfRule>
    <cfRule type="expression" dxfId="108" priority="17">
      <formula>OR(J12="DI",J12="FM")</formula>
    </cfRule>
  </conditionalFormatting>
  <conditionalFormatting sqref="J12:J51 P12:P51 V12:V51">
    <cfRule type="containsText" dxfId="107" priority="5" operator="containsText" text="AFLP">
      <formula>NOT(ISERROR(SEARCH("AFLP",J12)))</formula>
    </cfRule>
  </conditionalFormatting>
  <conditionalFormatting sqref="J55 P55 V55 Y55">
    <cfRule type="expression" dxfId="106" priority="62" stopIfTrue="1">
      <formula>AND(J55&lt;&gt;"",OR(J55&lt;-1,J55&gt;1))</formula>
    </cfRule>
  </conditionalFormatting>
  <conditionalFormatting sqref="K12:K51 N12:N51">
    <cfRule type="expression" dxfId="105" priority="15">
      <formula>$N12&gt;Max_1b</formula>
    </cfRule>
  </conditionalFormatting>
  <conditionalFormatting sqref="K12:K51 O12:O51">
    <cfRule type="expression" dxfId="104" priority="14">
      <formula>$O12&gt;Max_2b</formula>
    </cfRule>
  </conditionalFormatting>
  <conditionalFormatting sqref="L12:O51">
    <cfRule type="expression" dxfId="103" priority="12">
      <formula>AND($P12="4 AFLP ?",  ISBLANK(L12))</formula>
    </cfRule>
    <cfRule type="expression" dxfId="102" priority="13">
      <formula>AND(OR($P12="AB",$P12="DI",$IP2="FM"),NOT(ISBLANK(L12)))</formula>
    </cfRule>
  </conditionalFormatting>
  <conditionalFormatting sqref="Q12:Q51 T12:T51">
    <cfRule type="expression" dxfId="101" priority="11">
      <formula>$T12&gt;Max_1C</formula>
    </cfRule>
  </conditionalFormatting>
  <conditionalFormatting sqref="Q12:Q51 U12:U51">
    <cfRule type="expression" dxfId="100" priority="10">
      <formula>$U12&gt;Max_2C</formula>
    </cfRule>
  </conditionalFormatting>
  <conditionalFormatting sqref="R12:U51">
    <cfRule type="expression" dxfId="99" priority="9">
      <formula>AND(OR($V12="AB",$V12="DI",$V12="FM"),NOT(ISBLANK(R12)))</formula>
    </cfRule>
    <cfRule type="expression" dxfId="98" priority="8">
      <formula>AND($V12="4 AFLP ?",  ISBLANK(R12))</formula>
    </cfRule>
  </conditionalFormatting>
  <conditionalFormatting sqref="W12:W51">
    <cfRule type="expression" dxfId="97" priority="1">
      <formula>SUM(LEFT($W12,1),RIGHT($W12,1))=3</formula>
    </cfRule>
    <cfRule type="expression" dxfId="96" priority="3">
      <formula>SUM(LEFT($W12,1),RIGHT($W12,1))&lt;2</formula>
    </cfRule>
    <cfRule type="expression" dxfId="95" priority="2" stopIfTrue="1">
      <formula>SUM(LEFT($W12,1),RIGHT($W12,1))=2</formula>
    </cfRule>
  </conditionalFormatting>
  <conditionalFormatting sqref="X12:X51">
    <cfRule type="expression" dxfId="94" priority="6">
      <formula xml:space="preserve"> OR(   AND(SUM(LEFT($W12,1),RIGHT($W12,1))&lt;&gt;2,$X12&lt;&gt;""),   AND(SUM(LEFT($W12,1),RIGHT($W12,1))=2,$X12="")  )</formula>
    </cfRule>
    <cfRule type="expression" dxfId="93" priority="7">
      <formula>SUM(LEFT($W12,1),RIGHT($W12,1))=2</formula>
    </cfRule>
  </conditionalFormatting>
  <conditionalFormatting sqref="Y12:Y51">
    <cfRule type="expression" dxfId="92" priority="4">
      <formula>OR(Y12="ERREUR",Y12="Choix pour 1 Note")</formula>
    </cfRule>
  </conditionalFormatting>
  <dataValidations count="12">
    <dataValidation type="decimal" allowBlank="1" showInputMessage="1" showErrorMessage="1" sqref="F12:F51 R12:R51 L12:L51" xr:uid="{00000000-0002-0000-0700-000000000000}">
      <formula1>0</formula1>
      <formula2>7</formula2>
    </dataValidation>
    <dataValidation type="decimal" allowBlank="1" showInputMessage="1" showErrorMessage="1" sqref="S12:S51 M12:M51 G12:G51" xr:uid="{00000000-0002-0000-0700-000001000000}">
      <formula1>0</formula1>
      <formula2>5</formula2>
    </dataValidation>
    <dataValidation type="list" allowBlank="1" showInputMessage="1" showErrorMessage="1" sqref="H11:I11 T11:U11 N11:O11" xr:uid="{00000000-0002-0000-0700-000002000000}">
      <formula1>AFLP</formula1>
    </dataValidation>
    <dataValidation type="list" allowBlank="1" showInputMessage="1" showErrorMessage="1" sqref="D12:D51" xr:uid="{00000000-0002-0000-0700-000003000000}">
      <formula1>Sexe</formula1>
    </dataValidation>
    <dataValidation type="list" allowBlank="1" showInputMessage="1" showErrorMessage="1" sqref="Q12:Q51 E12:E51 K12:K51" xr:uid="{00000000-0002-0000-0700-000004000000}">
      <formula1>Répartition</formula1>
    </dataValidation>
    <dataValidation type="list" allowBlank="1" showInputMessage="1" showErrorMessage="1" sqref="U12:U51" xr:uid="{00000000-0002-0000-0700-000005000000}">
      <formula1>CHOOSE(Max_2C/2,Répartition_2_6,Répartition_4_4,Répartition_6_2)</formula1>
    </dataValidation>
    <dataValidation type="list" showInputMessage="1" showErrorMessage="1" sqref="T12:T51" xr:uid="{00000000-0002-0000-0700-000006000000}">
      <formula1>CHOOSE(Max_1C/2,Répartition_2_6,Répartition_4_4,Répartition_6_2)</formula1>
    </dataValidation>
    <dataValidation type="list" showInputMessage="1" showErrorMessage="1" sqref="O12:O51" xr:uid="{00000000-0002-0000-0700-000007000000}">
      <formula1>CHOOSE(Max_2b/2,Répartition_2_6,Répartition_4_4,Répartition_6_2)</formula1>
    </dataValidation>
    <dataValidation type="list" showInputMessage="1" showErrorMessage="1" sqref="N12:N51" xr:uid="{00000000-0002-0000-0700-000008000000}">
      <formula1>CHOOSE(Max_1b/2,Répartition_2_6,Répartition_4_4,Répartition_6_2)</formula1>
    </dataValidation>
    <dataValidation type="list" showInputMessage="1" showErrorMessage="1" sqref="I12:I51" xr:uid="{00000000-0002-0000-0700-000009000000}">
      <formula1>CHOOSE(Max_2/2,Répartition_2_6,Répartition_4_4,Répartition_6_2)</formula1>
    </dataValidation>
    <dataValidation type="list" showInputMessage="1" showErrorMessage="1" sqref="H12:H51" xr:uid="{00000000-0002-0000-0700-00000A000000}">
      <formula1>CHOOSE(Max_1/2,Répartition_2_6,Répartition_4_4,Répartition_6_2)</formula1>
    </dataValidation>
    <dataValidation type="list" allowBlank="1" showInputMessage="1" showErrorMessage="1" sqref="X12:X51" xr:uid="{00000000-0002-0000-0700-00000B000000}">
      <formula1>IF( SUM(LEFT($W12,1),RIGHT($W12,1))=2,Choix_1Note,"")</formula1>
    </dataValidation>
  </dataValidations>
  <hyperlinks>
    <hyperlink ref="K7:L8" location="Accueil!A1" display="Retour Accueil" xr:uid="{00000000-0004-0000-0700-000000000000}"/>
  </hyperlink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9"/>
  <dimension ref="B3:Y55"/>
  <sheetViews>
    <sheetView showGridLines="0" showRowColHeaders="0" workbookViewId="0">
      <pane xSplit="4" ySplit="11" topLeftCell="E12" activePane="bottomRight" state="frozen"/>
      <selection activeCell="X13" sqref="X13"/>
      <selection pane="topRight" activeCell="X13" sqref="X13"/>
      <selection pane="bottomLeft" activeCell="X13" sqref="X13"/>
      <selection pane="bottomRight" activeCell="B12" sqref="B12"/>
    </sheetView>
  </sheetViews>
  <sheetFormatPr baseColWidth="10" defaultRowHeight="16" x14ac:dyDescent="0.2"/>
  <cols>
    <col min="1" max="1" width="3.1640625" customWidth="1"/>
    <col min="2" max="2" width="28" customWidth="1"/>
    <col min="3" max="3" width="20.5" customWidth="1"/>
    <col min="4" max="4" width="11.5" customWidth="1"/>
    <col min="5" max="8" width="15.83203125" customWidth="1"/>
    <col min="9" max="9" width="17.33203125" customWidth="1"/>
    <col min="10" max="10" width="10.1640625" bestFit="1" customWidth="1"/>
    <col min="11" max="11" width="18.5" customWidth="1"/>
    <col min="12" max="13" width="12" bestFit="1" customWidth="1"/>
    <col min="15" max="15" width="14.5" customWidth="1"/>
    <col min="17" max="17" width="16.83203125" customWidth="1"/>
    <col min="18" max="19" width="12.83203125" customWidth="1"/>
    <col min="20" max="20" width="14" customWidth="1"/>
    <col min="21" max="21" width="14.33203125" customWidth="1"/>
    <col min="22" max="22" width="12.33203125" customWidth="1"/>
    <col min="24" max="24" width="25.6640625" customWidth="1"/>
    <col min="25" max="25" width="21.1640625" bestFit="1" customWidth="1"/>
  </cols>
  <sheetData>
    <row r="3" spans="2:25" ht="17" thickBot="1" x14ac:dyDescent="0.25"/>
    <row r="4" spans="2:25" x14ac:dyDescent="0.2">
      <c r="B4" s="181" t="s">
        <v>10</v>
      </c>
      <c r="C4" s="182"/>
      <c r="D4" s="183"/>
      <c r="E4" s="82"/>
      <c r="F4" s="82" t="s">
        <v>438</v>
      </c>
      <c r="H4" s="82"/>
    </row>
    <row r="5" spans="2:25" ht="21" customHeight="1" thickBot="1" x14ac:dyDescent="0.25">
      <c r="B5" s="184" t="str">
        <f>IF(ISBLANK(Accueil!F7),"",Accueil!F7)</f>
        <v/>
      </c>
      <c r="C5" s="185"/>
      <c r="D5" s="186"/>
    </row>
    <row r="6" spans="2:25" ht="17" thickBot="1" x14ac:dyDescent="0.25"/>
    <row r="7" spans="2:25" x14ac:dyDescent="0.2">
      <c r="B7" s="9" t="s">
        <v>401</v>
      </c>
      <c r="C7" s="10" t="s">
        <v>9</v>
      </c>
      <c r="D7" s="6" t="s">
        <v>99</v>
      </c>
      <c r="E7" s="6" t="s">
        <v>11</v>
      </c>
      <c r="F7" s="6" t="s">
        <v>99</v>
      </c>
      <c r="G7" s="6" t="s">
        <v>12</v>
      </c>
      <c r="H7" s="6" t="s">
        <v>99</v>
      </c>
      <c r="I7" s="8" t="s">
        <v>110</v>
      </c>
      <c r="K7" s="156" t="s">
        <v>433</v>
      </c>
      <c r="L7" s="157"/>
      <c r="Q7" s="199" t="s">
        <v>420</v>
      </c>
      <c r="R7" s="200"/>
      <c r="S7" s="200"/>
      <c r="T7" s="200"/>
      <c r="U7" s="200"/>
      <c r="V7" s="200"/>
      <c r="W7" s="200"/>
      <c r="X7" s="200"/>
      <c r="Y7" s="201"/>
    </row>
    <row r="8" spans="2:25" ht="24" customHeight="1" thickBot="1" x14ac:dyDescent="0.25">
      <c r="B8" s="11">
        <f>IF(ISBLANK(Accueil!B22),"",Accueil!B22)</f>
        <v>7</v>
      </c>
      <c r="C8" s="12" t="str">
        <f>IF(ISBLANK(Accueil!C22),"",Accueil!C22)</f>
        <v/>
      </c>
      <c r="D8" s="13" t="str">
        <f>IF(ISBLANK(Accueil!D22),"",Accueil!D22)</f>
        <v/>
      </c>
      <c r="E8" s="13" t="str">
        <f>IF(ISBLANK(Accueil!E22),"",Accueil!E22)</f>
        <v/>
      </c>
      <c r="F8" s="13" t="str">
        <f>IF(ISBLANK(Accueil!F22),"",Accueil!F22)</f>
        <v/>
      </c>
      <c r="G8" s="13" t="str">
        <f>IF(ISBLANK(Accueil!G22),"",Accueil!G22)</f>
        <v/>
      </c>
      <c r="H8" s="13" t="str">
        <f>IF(ISBLANK(Accueil!H22),"",Accueil!H22)</f>
        <v/>
      </c>
      <c r="I8" s="14" t="str">
        <f>IF(ISBLANK(Accueil!I22),"",Accueil!I22)</f>
        <v/>
      </c>
      <c r="K8" s="158"/>
      <c r="L8" s="159"/>
      <c r="Q8" s="202"/>
      <c r="R8" s="203"/>
      <c r="S8" s="203"/>
      <c r="T8" s="203"/>
      <c r="U8" s="203"/>
      <c r="V8" s="203"/>
      <c r="W8" s="203"/>
      <c r="X8" s="203"/>
      <c r="Y8" s="204"/>
    </row>
    <row r="9" spans="2:25" ht="11" customHeight="1" thickBot="1" x14ac:dyDescent="0.25"/>
    <row r="10" spans="2:25" ht="47.5" customHeight="1" thickBot="1" x14ac:dyDescent="0.25">
      <c r="B10" s="189" t="s">
        <v>95</v>
      </c>
      <c r="C10" s="191" t="s">
        <v>96</v>
      </c>
      <c r="D10" s="187" t="s">
        <v>121</v>
      </c>
      <c r="E10" s="43" t="s">
        <v>407</v>
      </c>
      <c r="F10" s="196" t="str">
        <f>E8</f>
        <v/>
      </c>
      <c r="G10" s="197"/>
      <c r="H10" s="197"/>
      <c r="I10" s="197"/>
      <c r="J10" s="198"/>
      <c r="K10" s="44" t="s">
        <v>407</v>
      </c>
      <c r="L10" s="193" t="str">
        <f>G8</f>
        <v/>
      </c>
      <c r="M10" s="194"/>
      <c r="N10" s="194"/>
      <c r="O10" s="194"/>
      <c r="P10" s="195"/>
      <c r="Q10" s="45" t="s">
        <v>407</v>
      </c>
      <c r="R10" s="177" t="str">
        <f>I8</f>
        <v/>
      </c>
      <c r="S10" s="178"/>
      <c r="T10" s="178"/>
      <c r="U10" s="178"/>
      <c r="V10" s="178"/>
      <c r="W10" s="173" t="s">
        <v>460</v>
      </c>
      <c r="X10" s="175" t="s">
        <v>418</v>
      </c>
      <c r="Y10" s="179" t="s">
        <v>124</v>
      </c>
    </row>
    <row r="11" spans="2:25" ht="17" thickBot="1" x14ac:dyDescent="0.25">
      <c r="B11" s="190"/>
      <c r="C11" s="192"/>
      <c r="D11" s="188"/>
      <c r="E11" s="85" t="s">
        <v>125</v>
      </c>
      <c r="F11" s="86" t="s">
        <v>408</v>
      </c>
      <c r="G11" s="84" t="s">
        <v>409</v>
      </c>
      <c r="H11" s="108" t="s">
        <v>410</v>
      </c>
      <c r="I11" s="108" t="s">
        <v>411</v>
      </c>
      <c r="J11" s="46" t="s">
        <v>98</v>
      </c>
      <c r="K11" s="85" t="s">
        <v>125</v>
      </c>
      <c r="L11" s="86" t="s">
        <v>408</v>
      </c>
      <c r="M11" s="84" t="s">
        <v>409</v>
      </c>
      <c r="N11" s="108" t="s">
        <v>410</v>
      </c>
      <c r="O11" s="108" t="s">
        <v>411</v>
      </c>
      <c r="P11" s="80" t="s">
        <v>98</v>
      </c>
      <c r="Q11" s="85" t="s">
        <v>125</v>
      </c>
      <c r="R11" s="86" t="s">
        <v>408</v>
      </c>
      <c r="S11" s="84" t="s">
        <v>409</v>
      </c>
      <c r="T11" s="108" t="s">
        <v>410</v>
      </c>
      <c r="U11" s="108" t="s">
        <v>411</v>
      </c>
      <c r="V11" s="47" t="s">
        <v>98</v>
      </c>
      <c r="W11" s="174"/>
      <c r="X11" s="176"/>
      <c r="Y11" s="180"/>
    </row>
    <row r="12" spans="2:25" x14ac:dyDescent="0.2">
      <c r="B12" s="20"/>
      <c r="C12" s="21"/>
      <c r="D12" s="26"/>
      <c r="E12" s="73"/>
      <c r="F12" s="87"/>
      <c r="G12" s="74"/>
      <c r="H12" s="74"/>
      <c r="I12" s="77"/>
      <c r="J12" s="90" t="str">
        <f t="shared" ref="J12:J15" si="0">IF(E12="Inapte","DI",IF(E12="Force Majeure","FM",IF(E12="Absent","AB",IF(E12="","",IF(COUNT(F12:I12)=4,SUM(F12:I12),"4 AFLP ?")))))</f>
        <v/>
      </c>
      <c r="K12" s="73"/>
      <c r="L12" s="74"/>
      <c r="M12" s="74"/>
      <c r="N12" s="74"/>
      <c r="O12" s="77"/>
      <c r="P12" s="89" t="str">
        <f t="shared" ref="P12:P15" si="1">IF(K12="Inapte","DI",IF(K12="Force Majeure","FM",IF(K12="Absent","AB",IF(K12="","",IF(COUNT(L12:O12)=4,SUM(L12:O12),"4 AFLP ?")))))</f>
        <v/>
      </c>
      <c r="Q12" s="73"/>
      <c r="R12" s="74"/>
      <c r="S12" s="74"/>
      <c r="T12" s="74"/>
      <c r="U12" s="77"/>
      <c r="V12" s="89" t="str">
        <f t="shared" ref="V12:V15" si="2">IF(Q12="Inapte","DI",IF(Q12="Force Majeure","FM",IF(Q12="Absent","AB",IF(Q12="","",IF(COUNT(R12:U12)=4,SUM(R12:U12),"4 AFLP ?")))))</f>
        <v/>
      </c>
      <c r="W12" s="31" t="str">
        <f>IF(LEN(J12&amp;P12&amp;V12),COUNTIF(J12:V12,"DI") &amp; " / " &amp; COUNTIF(J12:V12,"FM"),"")</f>
        <v/>
      </c>
      <c r="X12" s="34"/>
      <c r="Y12" s="29" t="str">
        <f t="shared" ref="Y12:Y15" si="3">IF( COUNTIF(I12:V12,"AB")=3, "AB",  IF(E12="","",IF(SUM(LEFT($W12,1),RIGHT($W12,1))=2, IF( X12="Note unique invalidée","DI",IF(X12="","Choix pour 1 Note", IF(AND(COUNTIF(I12:V12,"4 AFLP ?")=0,COUNTA(E12,K12,Q12)=3),SUM(J12,P12,V12) / (3-SUM(LEFT($W12,1),RIGHT($W12,1))),"ERREUR"  ))),IF(SUM(LEFT($W12,1),RIGHT($W12,1))=3,"DI",IF(AND(COUNTIF(I12:V12,"4 AFLP ?")=0,COUNTA(E12,K12,Q12)=3),SUM(J12,P12,V12) / (3-SUM(LEFT($W12,1),RIGHT($W12,1))), "ERREUR")   ))))</f>
        <v/>
      </c>
    </row>
    <row r="13" spans="2:25" x14ac:dyDescent="0.2">
      <c r="B13" s="22"/>
      <c r="C13" s="23"/>
      <c r="D13" s="27"/>
      <c r="E13" s="19"/>
      <c r="F13" s="88"/>
      <c r="G13" s="18"/>
      <c r="H13" s="18"/>
      <c r="I13" s="78"/>
      <c r="J13" s="90" t="str">
        <f t="shared" si="0"/>
        <v/>
      </c>
      <c r="K13" s="19"/>
      <c r="L13" s="18"/>
      <c r="M13" s="18"/>
      <c r="N13" s="18"/>
      <c r="O13" s="78"/>
      <c r="P13" s="90" t="str">
        <f t="shared" si="1"/>
        <v/>
      </c>
      <c r="Q13" s="19"/>
      <c r="R13" s="18"/>
      <c r="S13" s="18"/>
      <c r="T13" s="18"/>
      <c r="U13" s="78"/>
      <c r="V13" s="90" t="str">
        <f t="shared" si="2"/>
        <v/>
      </c>
      <c r="W13" s="32" t="str">
        <f t="shared" ref="W13:W51" si="4">IF(LEN(J13&amp;P13&amp;V13),COUNTIF(J13:V13,"DI") &amp; " / " &amp; COUNTIF(J13:V13,"FM"),"")</f>
        <v/>
      </c>
      <c r="X13" s="35"/>
      <c r="Y13" s="30" t="str">
        <f t="shared" si="3"/>
        <v/>
      </c>
    </row>
    <row r="14" spans="2:25" x14ac:dyDescent="0.2">
      <c r="B14" s="22"/>
      <c r="C14" s="23"/>
      <c r="D14" s="27"/>
      <c r="E14" s="19"/>
      <c r="F14" s="88"/>
      <c r="G14" s="18"/>
      <c r="H14" s="18"/>
      <c r="I14" s="78"/>
      <c r="J14" s="90" t="str">
        <f t="shared" si="0"/>
        <v/>
      </c>
      <c r="K14" s="19"/>
      <c r="L14" s="18"/>
      <c r="M14" s="18"/>
      <c r="N14" s="18"/>
      <c r="O14" s="78"/>
      <c r="P14" s="90" t="str">
        <f t="shared" si="1"/>
        <v/>
      </c>
      <c r="Q14" s="19"/>
      <c r="R14" s="18"/>
      <c r="S14" s="18"/>
      <c r="T14" s="18"/>
      <c r="U14" s="78"/>
      <c r="V14" s="90" t="str">
        <f t="shared" si="2"/>
        <v/>
      </c>
      <c r="W14" s="32" t="str">
        <f t="shared" si="4"/>
        <v/>
      </c>
      <c r="X14" s="35"/>
      <c r="Y14" s="30" t="str">
        <f t="shared" si="3"/>
        <v/>
      </c>
    </row>
    <row r="15" spans="2:25" x14ac:dyDescent="0.2">
      <c r="B15" s="22"/>
      <c r="C15" s="23"/>
      <c r="D15" s="27"/>
      <c r="E15" s="19"/>
      <c r="F15" s="88"/>
      <c r="G15" s="18"/>
      <c r="H15" s="18"/>
      <c r="I15" s="78"/>
      <c r="J15" s="90" t="str">
        <f t="shared" si="0"/>
        <v/>
      </c>
      <c r="K15" s="19"/>
      <c r="L15" s="18"/>
      <c r="M15" s="18"/>
      <c r="N15" s="18"/>
      <c r="O15" s="78"/>
      <c r="P15" s="90" t="str">
        <f t="shared" si="1"/>
        <v/>
      </c>
      <c r="Q15" s="19"/>
      <c r="R15" s="18"/>
      <c r="S15" s="18"/>
      <c r="T15" s="18"/>
      <c r="U15" s="78"/>
      <c r="V15" s="90" t="str">
        <f t="shared" si="2"/>
        <v/>
      </c>
      <c r="W15" s="32" t="str">
        <f t="shared" si="4"/>
        <v/>
      </c>
      <c r="X15" s="35"/>
      <c r="Y15" s="30" t="str">
        <f t="shared" si="3"/>
        <v/>
      </c>
    </row>
    <row r="16" spans="2:25" x14ac:dyDescent="0.2">
      <c r="B16" s="22"/>
      <c r="C16" s="23"/>
      <c r="D16" s="27"/>
      <c r="E16" s="19"/>
      <c r="F16" s="88"/>
      <c r="G16" s="18"/>
      <c r="H16" s="18"/>
      <c r="I16" s="78"/>
      <c r="J16" s="90" t="str">
        <f>IF(E16="Inapte","DI",IF(E16="Force Majeure","FM",IF(E16="Absent","AB",IF(E16="","",IF(COUNT(F16:I16)=4,SUM(F16:I16),"4 AFLP ?")))))</f>
        <v/>
      </c>
      <c r="K16" s="19"/>
      <c r="L16" s="18"/>
      <c r="M16" s="18"/>
      <c r="N16" s="18"/>
      <c r="O16" s="78"/>
      <c r="P16" s="90" t="str">
        <f>IF(K16="Inapte","DI",IF(K16="Force Majeure","FM",IF(K16="Absent","AB",IF(K16="","",IF(COUNT(L16:O16)=4,SUM(L16:O16),"4 AFLP ?")))))</f>
        <v/>
      </c>
      <c r="Q16" s="19"/>
      <c r="R16" s="18"/>
      <c r="S16" s="18"/>
      <c r="T16" s="18"/>
      <c r="U16" s="78"/>
      <c r="V16" s="90" t="str">
        <f>IF(Q16="Inapte","DI",IF(Q16="Force Majeure","FM",IF(Q16="Absent","AB",IF(Q16="","",IF(COUNT(R16:U16)=4,SUM(R16:U16),"4 AFLP ?")))))</f>
        <v/>
      </c>
      <c r="W16" s="32" t="str">
        <f t="shared" si="4"/>
        <v/>
      </c>
      <c r="X16" s="35"/>
      <c r="Y16" s="30" t="str">
        <f>IF( COUNTIF(I16:V16,"AB")=3, "AB",  IF(E16="","",IF(SUM(LEFT($W16,1),RIGHT($W16,1))=2, IF( X16="Note unique invalidée","DI",IF(X16="","Choix pour 1 Note", IF(AND(COUNTIF(I16:V16,"4 AFLP ?")=0,COUNTA(E16,K16,Q16)=3),SUM(J16,P16,V16) / (3-SUM(LEFT($W16,1),RIGHT($W16,1))),"ERREUR"  ))),IF(SUM(LEFT($W16,1),RIGHT($W16,1))=3,"DI",IF(AND(COUNTIF(I16:V16,"4 AFLP ?")=0,COUNTA(E16,K16,Q16)=3),SUM(J16,P16,V16) / (3-SUM(LEFT($W16,1),RIGHT($W16,1))), "ERREUR")   ))))</f>
        <v/>
      </c>
    </row>
    <row r="17" spans="2:25" x14ac:dyDescent="0.2">
      <c r="B17" s="22"/>
      <c r="C17" s="23"/>
      <c r="D17" s="27"/>
      <c r="E17" s="19"/>
      <c r="F17" s="88"/>
      <c r="G17" s="18"/>
      <c r="H17" s="18"/>
      <c r="I17" s="78"/>
      <c r="J17" s="90" t="str">
        <f t="shared" ref="J17:J51" si="5">IF(E17="Inapte","DI",IF(E17="Force Majeure","FM",IF(E17="Absent","AB",IF(E17="","",IF(COUNT(F17:I17)=4,SUM(F17:I17),"4 AFLP ?")))))</f>
        <v/>
      </c>
      <c r="K17" s="19"/>
      <c r="L17" s="18"/>
      <c r="M17" s="18"/>
      <c r="N17" s="18"/>
      <c r="O17" s="78"/>
      <c r="P17" s="90" t="str">
        <f t="shared" ref="P17:P51" si="6">IF(K17="Inapte","DI",IF(K17="Force Majeure","FM",IF(K17="Absent","AB",IF(K17="","",IF(COUNT(L17:O17)=4,SUM(L17:O17),"4 AFLP ?")))))</f>
        <v/>
      </c>
      <c r="Q17" s="19"/>
      <c r="R17" s="18"/>
      <c r="S17" s="18"/>
      <c r="T17" s="18"/>
      <c r="U17" s="78"/>
      <c r="V17" s="90" t="str">
        <f t="shared" ref="V17:V51" si="7">IF(Q17="Inapte","DI",IF(Q17="Force Majeure","FM",IF(Q17="Absent","AB",IF(Q17="","",IF(COUNT(R17:U17)=4,SUM(R17:U17),"4 AFLP ?")))))</f>
        <v/>
      </c>
      <c r="W17" s="32" t="str">
        <f t="shared" si="4"/>
        <v/>
      </c>
      <c r="X17" s="35"/>
      <c r="Y17" s="30" t="str">
        <f t="shared" ref="Y17:Y51" si="8">IF( COUNTIF(I17:V17,"AB")=3, "AB",  IF(E17="","",IF(SUM(LEFT($W17,1),RIGHT($W17,1))=2, IF( X17="Note unique invalidée","DI",IF(X17="","Choix pour 1 Note", IF(AND(COUNTIF(I17:V17,"4 AFLP ?")=0,COUNTA(E17,K17,Q17)=3),SUM(J17,P17,V17) / (3-SUM(LEFT($W17,1),RIGHT($W17,1))),"ERREUR"  ))),IF(SUM(LEFT($W17,1),RIGHT($W17,1))=3,"DI",IF(AND(COUNTIF(I17:V17,"4 AFLP ?")=0,COUNTA(E17,K17,Q17)=3),SUM(J17,P17,V17) / (3-SUM(LEFT($W17,1),RIGHT($W17,1))), "ERREUR")   ))))</f>
        <v/>
      </c>
    </row>
    <row r="18" spans="2:25" x14ac:dyDescent="0.2">
      <c r="B18" s="22"/>
      <c r="C18" s="23"/>
      <c r="D18" s="27"/>
      <c r="E18" s="19"/>
      <c r="F18" s="88"/>
      <c r="G18" s="18"/>
      <c r="H18" s="18"/>
      <c r="I18" s="78"/>
      <c r="J18" s="90" t="str">
        <f t="shared" si="5"/>
        <v/>
      </c>
      <c r="K18" s="19"/>
      <c r="L18" s="18"/>
      <c r="M18" s="18"/>
      <c r="N18" s="18"/>
      <c r="O18" s="78"/>
      <c r="P18" s="90" t="str">
        <f t="shared" si="6"/>
        <v/>
      </c>
      <c r="Q18" s="19"/>
      <c r="R18" s="18"/>
      <c r="S18" s="18"/>
      <c r="T18" s="18"/>
      <c r="U18" s="78"/>
      <c r="V18" s="90" t="str">
        <f t="shared" si="7"/>
        <v/>
      </c>
      <c r="W18" s="32" t="str">
        <f t="shared" si="4"/>
        <v/>
      </c>
      <c r="X18" s="35"/>
      <c r="Y18" s="30" t="str">
        <f t="shared" si="8"/>
        <v/>
      </c>
    </row>
    <row r="19" spans="2:25" x14ac:dyDescent="0.2">
      <c r="B19" s="22"/>
      <c r="C19" s="23"/>
      <c r="D19" s="27"/>
      <c r="E19" s="19"/>
      <c r="F19" s="88"/>
      <c r="G19" s="18"/>
      <c r="H19" s="18"/>
      <c r="I19" s="78"/>
      <c r="J19" s="90" t="str">
        <f t="shared" si="5"/>
        <v/>
      </c>
      <c r="K19" s="19"/>
      <c r="L19" s="18"/>
      <c r="M19" s="18"/>
      <c r="N19" s="18"/>
      <c r="O19" s="78"/>
      <c r="P19" s="90" t="str">
        <f t="shared" si="6"/>
        <v/>
      </c>
      <c r="Q19" s="19"/>
      <c r="R19" s="18"/>
      <c r="S19" s="18"/>
      <c r="T19" s="18"/>
      <c r="U19" s="78"/>
      <c r="V19" s="90" t="str">
        <f t="shared" si="7"/>
        <v/>
      </c>
      <c r="W19" s="32" t="str">
        <f t="shared" si="4"/>
        <v/>
      </c>
      <c r="X19" s="35"/>
      <c r="Y19" s="30" t="str">
        <f t="shared" si="8"/>
        <v/>
      </c>
    </row>
    <row r="20" spans="2:25" x14ac:dyDescent="0.2">
      <c r="B20" s="22"/>
      <c r="C20" s="23"/>
      <c r="D20" s="27"/>
      <c r="E20" s="19"/>
      <c r="F20" s="88"/>
      <c r="G20" s="18"/>
      <c r="H20" s="18"/>
      <c r="I20" s="78"/>
      <c r="J20" s="90" t="str">
        <f t="shared" si="5"/>
        <v/>
      </c>
      <c r="K20" s="19"/>
      <c r="L20" s="18"/>
      <c r="M20" s="18"/>
      <c r="N20" s="18"/>
      <c r="O20" s="78"/>
      <c r="P20" s="90" t="str">
        <f t="shared" si="6"/>
        <v/>
      </c>
      <c r="Q20" s="19"/>
      <c r="R20" s="18"/>
      <c r="S20" s="18"/>
      <c r="T20" s="18"/>
      <c r="U20" s="78"/>
      <c r="V20" s="90" t="str">
        <f t="shared" si="7"/>
        <v/>
      </c>
      <c r="W20" s="32" t="str">
        <f t="shared" si="4"/>
        <v/>
      </c>
      <c r="X20" s="35"/>
      <c r="Y20" s="30" t="str">
        <f t="shared" si="8"/>
        <v/>
      </c>
    </row>
    <row r="21" spans="2:25" x14ac:dyDescent="0.2">
      <c r="B21" s="22"/>
      <c r="C21" s="23"/>
      <c r="D21" s="27"/>
      <c r="E21" s="19"/>
      <c r="F21" s="88"/>
      <c r="G21" s="18"/>
      <c r="H21" s="18"/>
      <c r="I21" s="78"/>
      <c r="J21" s="90" t="str">
        <f t="shared" si="5"/>
        <v/>
      </c>
      <c r="K21" s="19"/>
      <c r="L21" s="18"/>
      <c r="M21" s="18"/>
      <c r="N21" s="18"/>
      <c r="O21" s="78"/>
      <c r="P21" s="90" t="str">
        <f t="shared" si="6"/>
        <v/>
      </c>
      <c r="Q21" s="19"/>
      <c r="R21" s="18"/>
      <c r="S21" s="18"/>
      <c r="T21" s="18"/>
      <c r="U21" s="78"/>
      <c r="V21" s="90" t="str">
        <f t="shared" si="7"/>
        <v/>
      </c>
      <c r="W21" s="32" t="str">
        <f t="shared" si="4"/>
        <v/>
      </c>
      <c r="X21" s="35"/>
      <c r="Y21" s="30" t="str">
        <f t="shared" si="8"/>
        <v/>
      </c>
    </row>
    <row r="22" spans="2:25" x14ac:dyDescent="0.2">
      <c r="B22" s="22"/>
      <c r="C22" s="23"/>
      <c r="D22" s="27"/>
      <c r="E22" s="19"/>
      <c r="F22" s="88"/>
      <c r="G22" s="18"/>
      <c r="H22" s="18"/>
      <c r="I22" s="78"/>
      <c r="J22" s="90" t="str">
        <f t="shared" si="5"/>
        <v/>
      </c>
      <c r="K22" s="19"/>
      <c r="L22" s="18"/>
      <c r="M22" s="18"/>
      <c r="N22" s="18"/>
      <c r="O22" s="78"/>
      <c r="P22" s="90" t="str">
        <f t="shared" si="6"/>
        <v/>
      </c>
      <c r="Q22" s="19"/>
      <c r="R22" s="18"/>
      <c r="S22" s="18"/>
      <c r="T22" s="18"/>
      <c r="U22" s="78"/>
      <c r="V22" s="90" t="str">
        <f t="shared" si="7"/>
        <v/>
      </c>
      <c r="W22" s="32" t="str">
        <f t="shared" si="4"/>
        <v/>
      </c>
      <c r="X22" s="35"/>
      <c r="Y22" s="30" t="str">
        <f t="shared" si="8"/>
        <v/>
      </c>
    </row>
    <row r="23" spans="2:25" x14ac:dyDescent="0.2">
      <c r="B23" s="22"/>
      <c r="C23" s="23"/>
      <c r="D23" s="27"/>
      <c r="E23" s="19"/>
      <c r="F23" s="88"/>
      <c r="G23" s="18"/>
      <c r="H23" s="18"/>
      <c r="I23" s="78"/>
      <c r="J23" s="90" t="str">
        <f t="shared" si="5"/>
        <v/>
      </c>
      <c r="K23" s="19"/>
      <c r="L23" s="18"/>
      <c r="M23" s="18"/>
      <c r="N23" s="18"/>
      <c r="O23" s="78"/>
      <c r="P23" s="90" t="str">
        <f t="shared" si="6"/>
        <v/>
      </c>
      <c r="Q23" s="19"/>
      <c r="R23" s="18"/>
      <c r="S23" s="18"/>
      <c r="T23" s="18"/>
      <c r="U23" s="78"/>
      <c r="V23" s="90" t="str">
        <f t="shared" si="7"/>
        <v/>
      </c>
      <c r="W23" s="32" t="str">
        <f t="shared" si="4"/>
        <v/>
      </c>
      <c r="X23" s="35"/>
      <c r="Y23" s="30" t="str">
        <f t="shared" si="8"/>
        <v/>
      </c>
    </row>
    <row r="24" spans="2:25" x14ac:dyDescent="0.2">
      <c r="B24" s="22"/>
      <c r="C24" s="23"/>
      <c r="D24" s="27"/>
      <c r="E24" s="19"/>
      <c r="F24" s="88"/>
      <c r="G24" s="18"/>
      <c r="H24" s="18"/>
      <c r="I24" s="78"/>
      <c r="J24" s="90" t="str">
        <f t="shared" si="5"/>
        <v/>
      </c>
      <c r="K24" s="19"/>
      <c r="L24" s="18"/>
      <c r="M24" s="18"/>
      <c r="N24" s="18"/>
      <c r="O24" s="78"/>
      <c r="P24" s="90" t="str">
        <f t="shared" si="6"/>
        <v/>
      </c>
      <c r="Q24" s="19"/>
      <c r="R24" s="18"/>
      <c r="S24" s="18"/>
      <c r="T24" s="18"/>
      <c r="U24" s="78"/>
      <c r="V24" s="90" t="str">
        <f t="shared" si="7"/>
        <v/>
      </c>
      <c r="W24" s="32" t="str">
        <f t="shared" si="4"/>
        <v/>
      </c>
      <c r="X24" s="35"/>
      <c r="Y24" s="30" t="str">
        <f t="shared" si="8"/>
        <v/>
      </c>
    </row>
    <row r="25" spans="2:25" x14ac:dyDescent="0.2">
      <c r="B25" s="22"/>
      <c r="C25" s="23"/>
      <c r="D25" s="27"/>
      <c r="E25" s="19"/>
      <c r="F25" s="88"/>
      <c r="G25" s="18"/>
      <c r="H25" s="18"/>
      <c r="I25" s="78"/>
      <c r="J25" s="90" t="str">
        <f t="shared" si="5"/>
        <v/>
      </c>
      <c r="K25" s="19"/>
      <c r="L25" s="18"/>
      <c r="M25" s="18"/>
      <c r="N25" s="18"/>
      <c r="O25" s="78"/>
      <c r="P25" s="90" t="str">
        <f t="shared" si="6"/>
        <v/>
      </c>
      <c r="Q25" s="19"/>
      <c r="R25" s="18"/>
      <c r="S25" s="18"/>
      <c r="T25" s="18"/>
      <c r="U25" s="78"/>
      <c r="V25" s="90" t="str">
        <f t="shared" si="7"/>
        <v/>
      </c>
      <c r="W25" s="32" t="str">
        <f t="shared" si="4"/>
        <v/>
      </c>
      <c r="X25" s="35"/>
      <c r="Y25" s="30" t="str">
        <f t="shared" si="8"/>
        <v/>
      </c>
    </row>
    <row r="26" spans="2:25" x14ac:dyDescent="0.2">
      <c r="B26" s="22"/>
      <c r="C26" s="23"/>
      <c r="D26" s="27"/>
      <c r="E26" s="19"/>
      <c r="F26" s="88"/>
      <c r="G26" s="18"/>
      <c r="H26" s="18"/>
      <c r="I26" s="78"/>
      <c r="J26" s="90" t="str">
        <f t="shared" si="5"/>
        <v/>
      </c>
      <c r="K26" s="19"/>
      <c r="L26" s="18"/>
      <c r="M26" s="18"/>
      <c r="N26" s="18"/>
      <c r="O26" s="78"/>
      <c r="P26" s="90" t="str">
        <f t="shared" si="6"/>
        <v/>
      </c>
      <c r="Q26" s="19"/>
      <c r="R26" s="18"/>
      <c r="S26" s="18"/>
      <c r="T26" s="18"/>
      <c r="U26" s="78"/>
      <c r="V26" s="90" t="str">
        <f t="shared" si="7"/>
        <v/>
      </c>
      <c r="W26" s="32" t="str">
        <f t="shared" si="4"/>
        <v/>
      </c>
      <c r="X26" s="35"/>
      <c r="Y26" s="30" t="str">
        <f t="shared" si="8"/>
        <v/>
      </c>
    </row>
    <row r="27" spans="2:25" x14ac:dyDescent="0.2">
      <c r="B27" s="22"/>
      <c r="C27" s="23"/>
      <c r="D27" s="27"/>
      <c r="E27" s="19"/>
      <c r="F27" s="88"/>
      <c r="G27" s="18"/>
      <c r="H27" s="18"/>
      <c r="I27" s="78"/>
      <c r="J27" s="90" t="str">
        <f t="shared" si="5"/>
        <v/>
      </c>
      <c r="K27" s="19"/>
      <c r="L27" s="18"/>
      <c r="M27" s="18"/>
      <c r="N27" s="18"/>
      <c r="O27" s="78"/>
      <c r="P27" s="90" t="str">
        <f t="shared" si="6"/>
        <v/>
      </c>
      <c r="Q27" s="19"/>
      <c r="R27" s="18"/>
      <c r="S27" s="18"/>
      <c r="T27" s="18"/>
      <c r="U27" s="78"/>
      <c r="V27" s="90" t="str">
        <f t="shared" si="7"/>
        <v/>
      </c>
      <c r="W27" s="32" t="str">
        <f t="shared" si="4"/>
        <v/>
      </c>
      <c r="X27" s="35"/>
      <c r="Y27" s="30" t="str">
        <f t="shared" si="8"/>
        <v/>
      </c>
    </row>
    <row r="28" spans="2:25" x14ac:dyDescent="0.2">
      <c r="B28" s="22"/>
      <c r="C28" s="23"/>
      <c r="D28" s="27"/>
      <c r="E28" s="19"/>
      <c r="F28" s="88"/>
      <c r="G28" s="18"/>
      <c r="H28" s="18"/>
      <c r="I28" s="78"/>
      <c r="J28" s="90" t="str">
        <f t="shared" si="5"/>
        <v/>
      </c>
      <c r="K28" s="19"/>
      <c r="L28" s="18"/>
      <c r="M28" s="18"/>
      <c r="N28" s="18"/>
      <c r="O28" s="78"/>
      <c r="P28" s="90" t="str">
        <f t="shared" si="6"/>
        <v/>
      </c>
      <c r="Q28" s="19"/>
      <c r="R28" s="18"/>
      <c r="S28" s="18"/>
      <c r="T28" s="18"/>
      <c r="U28" s="78"/>
      <c r="V28" s="90" t="str">
        <f t="shared" si="7"/>
        <v/>
      </c>
      <c r="W28" s="32" t="str">
        <f t="shared" si="4"/>
        <v/>
      </c>
      <c r="X28" s="35"/>
      <c r="Y28" s="30" t="str">
        <f t="shared" si="8"/>
        <v/>
      </c>
    </row>
    <row r="29" spans="2:25" x14ac:dyDescent="0.2">
      <c r="B29" s="22"/>
      <c r="C29" s="23"/>
      <c r="D29" s="27"/>
      <c r="E29" s="19"/>
      <c r="F29" s="88"/>
      <c r="G29" s="18"/>
      <c r="H29" s="18"/>
      <c r="I29" s="78"/>
      <c r="J29" s="90" t="str">
        <f t="shared" si="5"/>
        <v/>
      </c>
      <c r="K29" s="19"/>
      <c r="L29" s="18"/>
      <c r="M29" s="18"/>
      <c r="N29" s="18"/>
      <c r="O29" s="78"/>
      <c r="P29" s="90" t="str">
        <f t="shared" si="6"/>
        <v/>
      </c>
      <c r="Q29" s="19"/>
      <c r="R29" s="18"/>
      <c r="S29" s="18"/>
      <c r="T29" s="18"/>
      <c r="U29" s="78"/>
      <c r="V29" s="90" t="str">
        <f t="shared" si="7"/>
        <v/>
      </c>
      <c r="W29" s="32" t="str">
        <f t="shared" si="4"/>
        <v/>
      </c>
      <c r="X29" s="35"/>
      <c r="Y29" s="30" t="str">
        <f t="shared" si="8"/>
        <v/>
      </c>
    </row>
    <row r="30" spans="2:25" x14ac:dyDescent="0.2">
      <c r="B30" s="22"/>
      <c r="C30" s="23"/>
      <c r="D30" s="27"/>
      <c r="E30" s="19"/>
      <c r="F30" s="88"/>
      <c r="G30" s="18"/>
      <c r="H30" s="18"/>
      <c r="I30" s="78"/>
      <c r="J30" s="90" t="str">
        <f t="shared" si="5"/>
        <v/>
      </c>
      <c r="K30" s="19"/>
      <c r="L30" s="18"/>
      <c r="M30" s="18"/>
      <c r="N30" s="18"/>
      <c r="O30" s="78"/>
      <c r="P30" s="90" t="str">
        <f t="shared" si="6"/>
        <v/>
      </c>
      <c r="Q30" s="19"/>
      <c r="R30" s="18"/>
      <c r="S30" s="18"/>
      <c r="T30" s="18"/>
      <c r="U30" s="78"/>
      <c r="V30" s="90" t="str">
        <f t="shared" si="7"/>
        <v/>
      </c>
      <c r="W30" s="32" t="str">
        <f t="shared" si="4"/>
        <v/>
      </c>
      <c r="X30" s="35"/>
      <c r="Y30" s="30" t="str">
        <f t="shared" si="8"/>
        <v/>
      </c>
    </row>
    <row r="31" spans="2:25" x14ac:dyDescent="0.2">
      <c r="B31" s="22"/>
      <c r="C31" s="23"/>
      <c r="D31" s="27"/>
      <c r="E31" s="19"/>
      <c r="F31" s="88"/>
      <c r="G31" s="18"/>
      <c r="H31" s="18"/>
      <c r="I31" s="78"/>
      <c r="J31" s="90" t="str">
        <f t="shared" si="5"/>
        <v/>
      </c>
      <c r="K31" s="19"/>
      <c r="L31" s="18"/>
      <c r="M31" s="18"/>
      <c r="N31" s="18"/>
      <c r="O31" s="78"/>
      <c r="P31" s="90" t="str">
        <f t="shared" si="6"/>
        <v/>
      </c>
      <c r="Q31" s="19"/>
      <c r="R31" s="18"/>
      <c r="S31" s="18"/>
      <c r="T31" s="18"/>
      <c r="U31" s="78"/>
      <c r="V31" s="90" t="str">
        <f t="shared" si="7"/>
        <v/>
      </c>
      <c r="W31" s="32" t="str">
        <f t="shared" si="4"/>
        <v/>
      </c>
      <c r="X31" s="35"/>
      <c r="Y31" s="30" t="str">
        <f t="shared" si="8"/>
        <v/>
      </c>
    </row>
    <row r="32" spans="2:25" x14ac:dyDescent="0.2">
      <c r="B32" s="22"/>
      <c r="C32" s="23"/>
      <c r="D32" s="27"/>
      <c r="E32" s="19"/>
      <c r="F32" s="88"/>
      <c r="G32" s="18"/>
      <c r="H32" s="18"/>
      <c r="I32" s="78"/>
      <c r="J32" s="90" t="str">
        <f t="shared" si="5"/>
        <v/>
      </c>
      <c r="K32" s="19"/>
      <c r="L32" s="18"/>
      <c r="M32" s="18"/>
      <c r="N32" s="18"/>
      <c r="O32" s="78"/>
      <c r="P32" s="90" t="str">
        <f t="shared" si="6"/>
        <v/>
      </c>
      <c r="Q32" s="19"/>
      <c r="R32" s="18"/>
      <c r="S32" s="18"/>
      <c r="T32" s="18"/>
      <c r="U32" s="78"/>
      <c r="V32" s="90" t="str">
        <f t="shared" si="7"/>
        <v/>
      </c>
      <c r="W32" s="32" t="str">
        <f t="shared" si="4"/>
        <v/>
      </c>
      <c r="X32" s="35"/>
      <c r="Y32" s="30" t="str">
        <f t="shared" si="8"/>
        <v/>
      </c>
    </row>
    <row r="33" spans="2:25" x14ac:dyDescent="0.2">
      <c r="B33" s="22"/>
      <c r="C33" s="23"/>
      <c r="D33" s="27"/>
      <c r="E33" s="19"/>
      <c r="F33" s="88"/>
      <c r="G33" s="18"/>
      <c r="H33" s="18"/>
      <c r="I33" s="78"/>
      <c r="J33" s="90" t="str">
        <f t="shared" si="5"/>
        <v/>
      </c>
      <c r="K33" s="19"/>
      <c r="L33" s="18"/>
      <c r="M33" s="18"/>
      <c r="N33" s="18"/>
      <c r="O33" s="78"/>
      <c r="P33" s="90" t="str">
        <f t="shared" si="6"/>
        <v/>
      </c>
      <c r="Q33" s="19"/>
      <c r="R33" s="18"/>
      <c r="S33" s="18"/>
      <c r="T33" s="18"/>
      <c r="U33" s="78"/>
      <c r="V33" s="90" t="str">
        <f t="shared" si="7"/>
        <v/>
      </c>
      <c r="W33" s="32" t="str">
        <f t="shared" si="4"/>
        <v/>
      </c>
      <c r="X33" s="35"/>
      <c r="Y33" s="30" t="str">
        <f t="shared" si="8"/>
        <v/>
      </c>
    </row>
    <row r="34" spans="2:25" x14ac:dyDescent="0.2">
      <c r="B34" s="22"/>
      <c r="C34" s="23"/>
      <c r="D34" s="27"/>
      <c r="E34" s="19"/>
      <c r="F34" s="88"/>
      <c r="G34" s="18"/>
      <c r="H34" s="18"/>
      <c r="I34" s="78"/>
      <c r="J34" s="90" t="str">
        <f t="shared" si="5"/>
        <v/>
      </c>
      <c r="K34" s="19"/>
      <c r="L34" s="18"/>
      <c r="M34" s="18"/>
      <c r="N34" s="18"/>
      <c r="O34" s="78"/>
      <c r="P34" s="90" t="str">
        <f t="shared" si="6"/>
        <v/>
      </c>
      <c r="Q34" s="19"/>
      <c r="R34" s="18"/>
      <c r="S34" s="18"/>
      <c r="T34" s="18"/>
      <c r="U34" s="78"/>
      <c r="V34" s="90" t="str">
        <f t="shared" si="7"/>
        <v/>
      </c>
      <c r="W34" s="32" t="str">
        <f t="shared" si="4"/>
        <v/>
      </c>
      <c r="X34" s="35"/>
      <c r="Y34" s="30" t="str">
        <f t="shared" si="8"/>
        <v/>
      </c>
    </row>
    <row r="35" spans="2:25" x14ac:dyDescent="0.2">
      <c r="B35" s="22"/>
      <c r="C35" s="23"/>
      <c r="D35" s="27"/>
      <c r="E35" s="19"/>
      <c r="F35" s="88"/>
      <c r="G35" s="18"/>
      <c r="H35" s="18"/>
      <c r="I35" s="78"/>
      <c r="J35" s="90" t="str">
        <f t="shared" si="5"/>
        <v/>
      </c>
      <c r="K35" s="19"/>
      <c r="L35" s="18"/>
      <c r="M35" s="18"/>
      <c r="N35" s="18"/>
      <c r="O35" s="78"/>
      <c r="P35" s="90" t="str">
        <f t="shared" si="6"/>
        <v/>
      </c>
      <c r="Q35" s="19"/>
      <c r="R35" s="18"/>
      <c r="S35" s="18"/>
      <c r="T35" s="18"/>
      <c r="U35" s="78"/>
      <c r="V35" s="90" t="str">
        <f t="shared" si="7"/>
        <v/>
      </c>
      <c r="W35" s="32" t="str">
        <f t="shared" si="4"/>
        <v/>
      </c>
      <c r="X35" s="35"/>
      <c r="Y35" s="30" t="str">
        <f t="shared" si="8"/>
        <v/>
      </c>
    </row>
    <row r="36" spans="2:25" x14ac:dyDescent="0.2">
      <c r="B36" s="22"/>
      <c r="C36" s="23"/>
      <c r="D36" s="27"/>
      <c r="E36" s="19"/>
      <c r="F36" s="88"/>
      <c r="G36" s="18"/>
      <c r="H36" s="18"/>
      <c r="I36" s="78"/>
      <c r="J36" s="90" t="str">
        <f t="shared" si="5"/>
        <v/>
      </c>
      <c r="K36" s="19"/>
      <c r="L36" s="18"/>
      <c r="M36" s="18"/>
      <c r="N36" s="18"/>
      <c r="O36" s="78"/>
      <c r="P36" s="90" t="str">
        <f t="shared" si="6"/>
        <v/>
      </c>
      <c r="Q36" s="19"/>
      <c r="R36" s="18"/>
      <c r="S36" s="18"/>
      <c r="T36" s="18"/>
      <c r="U36" s="78"/>
      <c r="V36" s="90" t="str">
        <f t="shared" si="7"/>
        <v/>
      </c>
      <c r="W36" s="32" t="str">
        <f t="shared" si="4"/>
        <v/>
      </c>
      <c r="X36" s="35"/>
      <c r="Y36" s="30" t="str">
        <f t="shared" si="8"/>
        <v/>
      </c>
    </row>
    <row r="37" spans="2:25" x14ac:dyDescent="0.2">
      <c r="B37" s="22"/>
      <c r="C37" s="23"/>
      <c r="D37" s="27"/>
      <c r="E37" s="19"/>
      <c r="F37" s="88"/>
      <c r="G37" s="18"/>
      <c r="H37" s="18"/>
      <c r="I37" s="78"/>
      <c r="J37" s="90" t="str">
        <f t="shared" si="5"/>
        <v/>
      </c>
      <c r="K37" s="19"/>
      <c r="L37" s="18"/>
      <c r="M37" s="18"/>
      <c r="N37" s="18"/>
      <c r="O37" s="78"/>
      <c r="P37" s="90" t="str">
        <f t="shared" si="6"/>
        <v/>
      </c>
      <c r="Q37" s="19"/>
      <c r="R37" s="18"/>
      <c r="S37" s="18"/>
      <c r="T37" s="18"/>
      <c r="U37" s="78"/>
      <c r="V37" s="90" t="str">
        <f t="shared" si="7"/>
        <v/>
      </c>
      <c r="W37" s="32" t="str">
        <f t="shared" si="4"/>
        <v/>
      </c>
      <c r="X37" s="35"/>
      <c r="Y37" s="30" t="str">
        <f t="shared" si="8"/>
        <v/>
      </c>
    </row>
    <row r="38" spans="2:25" x14ac:dyDescent="0.2">
      <c r="B38" s="22"/>
      <c r="C38" s="23"/>
      <c r="D38" s="27"/>
      <c r="E38" s="19"/>
      <c r="F38" s="88"/>
      <c r="G38" s="18"/>
      <c r="H38" s="18"/>
      <c r="I38" s="78"/>
      <c r="J38" s="90" t="str">
        <f t="shared" si="5"/>
        <v/>
      </c>
      <c r="K38" s="19"/>
      <c r="L38" s="18"/>
      <c r="M38" s="18"/>
      <c r="N38" s="18"/>
      <c r="O38" s="78"/>
      <c r="P38" s="90" t="str">
        <f t="shared" si="6"/>
        <v/>
      </c>
      <c r="Q38" s="19"/>
      <c r="R38" s="18"/>
      <c r="S38" s="18"/>
      <c r="T38" s="18"/>
      <c r="U38" s="78"/>
      <c r="V38" s="90" t="str">
        <f t="shared" si="7"/>
        <v/>
      </c>
      <c r="W38" s="32" t="str">
        <f t="shared" si="4"/>
        <v/>
      </c>
      <c r="X38" s="35"/>
      <c r="Y38" s="30" t="str">
        <f t="shared" si="8"/>
        <v/>
      </c>
    </row>
    <row r="39" spans="2:25" x14ac:dyDescent="0.2">
      <c r="B39" s="22"/>
      <c r="C39" s="23"/>
      <c r="D39" s="27"/>
      <c r="E39" s="19"/>
      <c r="F39" s="88"/>
      <c r="G39" s="18"/>
      <c r="H39" s="18"/>
      <c r="I39" s="78"/>
      <c r="J39" s="90" t="str">
        <f t="shared" si="5"/>
        <v/>
      </c>
      <c r="K39" s="19"/>
      <c r="L39" s="18"/>
      <c r="M39" s="18"/>
      <c r="N39" s="18"/>
      <c r="O39" s="78"/>
      <c r="P39" s="90" t="str">
        <f t="shared" si="6"/>
        <v/>
      </c>
      <c r="Q39" s="19"/>
      <c r="R39" s="18"/>
      <c r="S39" s="18"/>
      <c r="T39" s="18"/>
      <c r="U39" s="78"/>
      <c r="V39" s="90" t="str">
        <f t="shared" si="7"/>
        <v/>
      </c>
      <c r="W39" s="32" t="str">
        <f t="shared" si="4"/>
        <v/>
      </c>
      <c r="X39" s="35"/>
      <c r="Y39" s="30" t="str">
        <f t="shared" si="8"/>
        <v/>
      </c>
    </row>
    <row r="40" spans="2:25" x14ac:dyDescent="0.2">
      <c r="B40" s="22"/>
      <c r="C40" s="23"/>
      <c r="D40" s="27"/>
      <c r="E40" s="19"/>
      <c r="F40" s="88"/>
      <c r="G40" s="18"/>
      <c r="H40" s="18"/>
      <c r="I40" s="78"/>
      <c r="J40" s="90" t="str">
        <f t="shared" si="5"/>
        <v/>
      </c>
      <c r="K40" s="19"/>
      <c r="L40" s="18"/>
      <c r="M40" s="18"/>
      <c r="N40" s="18"/>
      <c r="O40" s="78"/>
      <c r="P40" s="90" t="str">
        <f t="shared" si="6"/>
        <v/>
      </c>
      <c r="Q40" s="19"/>
      <c r="R40" s="18"/>
      <c r="S40" s="18"/>
      <c r="T40" s="18"/>
      <c r="U40" s="78"/>
      <c r="V40" s="90" t="str">
        <f t="shared" si="7"/>
        <v/>
      </c>
      <c r="W40" s="32" t="str">
        <f t="shared" si="4"/>
        <v/>
      </c>
      <c r="X40" s="35"/>
      <c r="Y40" s="30" t="str">
        <f t="shared" si="8"/>
        <v/>
      </c>
    </row>
    <row r="41" spans="2:25" x14ac:dyDescent="0.2">
      <c r="B41" s="22"/>
      <c r="C41" s="23"/>
      <c r="D41" s="27"/>
      <c r="E41" s="19"/>
      <c r="F41" s="88"/>
      <c r="G41" s="18"/>
      <c r="H41" s="18"/>
      <c r="I41" s="78"/>
      <c r="J41" s="90" t="str">
        <f t="shared" si="5"/>
        <v/>
      </c>
      <c r="K41" s="19"/>
      <c r="L41" s="18"/>
      <c r="M41" s="18"/>
      <c r="N41" s="18"/>
      <c r="O41" s="78"/>
      <c r="P41" s="90" t="str">
        <f t="shared" si="6"/>
        <v/>
      </c>
      <c r="Q41" s="19"/>
      <c r="R41" s="18"/>
      <c r="S41" s="18"/>
      <c r="T41" s="18"/>
      <c r="U41" s="78"/>
      <c r="V41" s="90" t="str">
        <f t="shared" si="7"/>
        <v/>
      </c>
      <c r="W41" s="32" t="str">
        <f t="shared" si="4"/>
        <v/>
      </c>
      <c r="X41" s="35"/>
      <c r="Y41" s="30" t="str">
        <f t="shared" si="8"/>
        <v/>
      </c>
    </row>
    <row r="42" spans="2:25" x14ac:dyDescent="0.2">
      <c r="B42" s="22"/>
      <c r="C42" s="23"/>
      <c r="D42" s="27"/>
      <c r="E42" s="19"/>
      <c r="F42" s="88"/>
      <c r="G42" s="18"/>
      <c r="H42" s="18"/>
      <c r="I42" s="78"/>
      <c r="J42" s="90" t="str">
        <f t="shared" si="5"/>
        <v/>
      </c>
      <c r="K42" s="19"/>
      <c r="L42" s="18"/>
      <c r="M42" s="18"/>
      <c r="N42" s="18"/>
      <c r="O42" s="78"/>
      <c r="P42" s="90" t="str">
        <f t="shared" si="6"/>
        <v/>
      </c>
      <c r="Q42" s="19"/>
      <c r="R42" s="18"/>
      <c r="S42" s="18"/>
      <c r="T42" s="18"/>
      <c r="U42" s="78"/>
      <c r="V42" s="90" t="str">
        <f t="shared" si="7"/>
        <v/>
      </c>
      <c r="W42" s="32" t="str">
        <f t="shared" si="4"/>
        <v/>
      </c>
      <c r="X42" s="35"/>
      <c r="Y42" s="30" t="str">
        <f t="shared" si="8"/>
        <v/>
      </c>
    </row>
    <row r="43" spans="2:25" x14ac:dyDescent="0.2">
      <c r="B43" s="22"/>
      <c r="C43" s="23"/>
      <c r="D43" s="27"/>
      <c r="E43" s="19"/>
      <c r="F43" s="88"/>
      <c r="G43" s="18"/>
      <c r="H43" s="18"/>
      <c r="I43" s="78"/>
      <c r="J43" s="90" t="str">
        <f t="shared" si="5"/>
        <v/>
      </c>
      <c r="K43" s="19"/>
      <c r="L43" s="18"/>
      <c r="M43" s="18"/>
      <c r="N43" s="18"/>
      <c r="O43" s="78"/>
      <c r="P43" s="90" t="str">
        <f t="shared" si="6"/>
        <v/>
      </c>
      <c r="Q43" s="19"/>
      <c r="R43" s="18"/>
      <c r="S43" s="18"/>
      <c r="T43" s="18"/>
      <c r="U43" s="78"/>
      <c r="V43" s="90" t="str">
        <f t="shared" si="7"/>
        <v/>
      </c>
      <c r="W43" s="32" t="str">
        <f t="shared" si="4"/>
        <v/>
      </c>
      <c r="X43" s="35"/>
      <c r="Y43" s="30" t="str">
        <f t="shared" si="8"/>
        <v/>
      </c>
    </row>
    <row r="44" spans="2:25" x14ac:dyDescent="0.2">
      <c r="B44" s="22"/>
      <c r="C44" s="23"/>
      <c r="D44" s="27"/>
      <c r="E44" s="19"/>
      <c r="F44" s="88"/>
      <c r="G44" s="18"/>
      <c r="H44" s="18"/>
      <c r="I44" s="78"/>
      <c r="J44" s="90" t="str">
        <f t="shared" si="5"/>
        <v/>
      </c>
      <c r="K44" s="19"/>
      <c r="L44" s="18"/>
      <c r="M44" s="18"/>
      <c r="N44" s="18"/>
      <c r="O44" s="78"/>
      <c r="P44" s="90" t="str">
        <f t="shared" si="6"/>
        <v/>
      </c>
      <c r="Q44" s="19"/>
      <c r="R44" s="18"/>
      <c r="S44" s="18"/>
      <c r="T44" s="18"/>
      <c r="U44" s="78"/>
      <c r="V44" s="90" t="str">
        <f t="shared" si="7"/>
        <v/>
      </c>
      <c r="W44" s="32" t="str">
        <f t="shared" si="4"/>
        <v/>
      </c>
      <c r="X44" s="35"/>
      <c r="Y44" s="30" t="str">
        <f t="shared" si="8"/>
        <v/>
      </c>
    </row>
    <row r="45" spans="2:25" x14ac:dyDescent="0.2">
      <c r="B45" s="22"/>
      <c r="C45" s="23"/>
      <c r="D45" s="27"/>
      <c r="E45" s="19"/>
      <c r="F45" s="88"/>
      <c r="G45" s="18"/>
      <c r="H45" s="18"/>
      <c r="I45" s="78"/>
      <c r="J45" s="90" t="str">
        <f t="shared" si="5"/>
        <v/>
      </c>
      <c r="K45" s="19"/>
      <c r="L45" s="18"/>
      <c r="M45" s="18"/>
      <c r="N45" s="18"/>
      <c r="O45" s="78"/>
      <c r="P45" s="90" t="str">
        <f t="shared" si="6"/>
        <v/>
      </c>
      <c r="Q45" s="19"/>
      <c r="R45" s="18"/>
      <c r="S45" s="18"/>
      <c r="T45" s="18"/>
      <c r="U45" s="78"/>
      <c r="V45" s="90" t="str">
        <f t="shared" si="7"/>
        <v/>
      </c>
      <c r="W45" s="32" t="str">
        <f t="shared" si="4"/>
        <v/>
      </c>
      <c r="X45" s="35"/>
      <c r="Y45" s="30" t="str">
        <f t="shared" si="8"/>
        <v/>
      </c>
    </row>
    <row r="46" spans="2:25" x14ac:dyDescent="0.2">
      <c r="B46" s="22"/>
      <c r="C46" s="23"/>
      <c r="D46" s="27"/>
      <c r="E46" s="19"/>
      <c r="F46" s="88"/>
      <c r="G46" s="18"/>
      <c r="H46" s="18"/>
      <c r="I46" s="78"/>
      <c r="J46" s="90" t="str">
        <f t="shared" si="5"/>
        <v/>
      </c>
      <c r="K46" s="19"/>
      <c r="L46" s="18"/>
      <c r="M46" s="18"/>
      <c r="N46" s="18"/>
      <c r="O46" s="78"/>
      <c r="P46" s="90" t="str">
        <f t="shared" si="6"/>
        <v/>
      </c>
      <c r="Q46" s="19"/>
      <c r="R46" s="18"/>
      <c r="S46" s="18"/>
      <c r="T46" s="18"/>
      <c r="U46" s="78"/>
      <c r="V46" s="90" t="str">
        <f t="shared" si="7"/>
        <v/>
      </c>
      <c r="W46" s="32" t="str">
        <f t="shared" si="4"/>
        <v/>
      </c>
      <c r="X46" s="35"/>
      <c r="Y46" s="30" t="str">
        <f t="shared" si="8"/>
        <v/>
      </c>
    </row>
    <row r="47" spans="2:25" x14ac:dyDescent="0.2">
      <c r="B47" s="22"/>
      <c r="C47" s="23"/>
      <c r="D47" s="27"/>
      <c r="E47" s="19"/>
      <c r="F47" s="88"/>
      <c r="G47" s="18"/>
      <c r="H47" s="18"/>
      <c r="I47" s="78"/>
      <c r="J47" s="90" t="str">
        <f t="shared" si="5"/>
        <v/>
      </c>
      <c r="K47" s="19"/>
      <c r="L47" s="18"/>
      <c r="M47" s="18"/>
      <c r="N47" s="18"/>
      <c r="O47" s="78"/>
      <c r="P47" s="90" t="str">
        <f t="shared" si="6"/>
        <v/>
      </c>
      <c r="Q47" s="19"/>
      <c r="R47" s="18"/>
      <c r="S47" s="18"/>
      <c r="T47" s="18"/>
      <c r="U47" s="78"/>
      <c r="V47" s="90" t="str">
        <f t="shared" si="7"/>
        <v/>
      </c>
      <c r="W47" s="32" t="str">
        <f t="shared" si="4"/>
        <v/>
      </c>
      <c r="X47" s="35"/>
      <c r="Y47" s="30" t="str">
        <f t="shared" si="8"/>
        <v/>
      </c>
    </row>
    <row r="48" spans="2:25" x14ac:dyDescent="0.2">
      <c r="B48" s="22"/>
      <c r="C48" s="23"/>
      <c r="D48" s="27"/>
      <c r="E48" s="19"/>
      <c r="F48" s="88"/>
      <c r="G48" s="18"/>
      <c r="H48" s="18"/>
      <c r="I48" s="78"/>
      <c r="J48" s="90" t="str">
        <f t="shared" si="5"/>
        <v/>
      </c>
      <c r="K48" s="19"/>
      <c r="L48" s="18"/>
      <c r="M48" s="18"/>
      <c r="N48" s="18"/>
      <c r="O48" s="78"/>
      <c r="P48" s="90" t="str">
        <f t="shared" si="6"/>
        <v/>
      </c>
      <c r="Q48" s="19"/>
      <c r="R48" s="18"/>
      <c r="S48" s="18"/>
      <c r="T48" s="18"/>
      <c r="U48" s="78"/>
      <c r="V48" s="90" t="str">
        <f t="shared" si="7"/>
        <v/>
      </c>
      <c r="W48" s="32" t="str">
        <f t="shared" si="4"/>
        <v/>
      </c>
      <c r="X48" s="35"/>
      <c r="Y48" s="30" t="str">
        <f t="shared" si="8"/>
        <v/>
      </c>
    </row>
    <row r="49" spans="2:25" x14ac:dyDescent="0.2">
      <c r="B49" s="22"/>
      <c r="C49" s="23"/>
      <c r="D49" s="27"/>
      <c r="E49" s="19"/>
      <c r="F49" s="88"/>
      <c r="G49" s="18"/>
      <c r="H49" s="18"/>
      <c r="I49" s="78"/>
      <c r="J49" s="90" t="str">
        <f t="shared" si="5"/>
        <v/>
      </c>
      <c r="K49" s="19"/>
      <c r="L49" s="18"/>
      <c r="M49" s="18"/>
      <c r="N49" s="18"/>
      <c r="O49" s="78"/>
      <c r="P49" s="90" t="str">
        <f t="shared" si="6"/>
        <v/>
      </c>
      <c r="Q49" s="19"/>
      <c r="R49" s="18"/>
      <c r="S49" s="18"/>
      <c r="T49" s="18"/>
      <c r="U49" s="78"/>
      <c r="V49" s="90" t="str">
        <f t="shared" si="7"/>
        <v/>
      </c>
      <c r="W49" s="32" t="str">
        <f t="shared" si="4"/>
        <v/>
      </c>
      <c r="X49" s="35"/>
      <c r="Y49" s="30" t="str">
        <f t="shared" si="8"/>
        <v/>
      </c>
    </row>
    <row r="50" spans="2:25" x14ac:dyDescent="0.2">
      <c r="B50" s="22"/>
      <c r="C50" s="23"/>
      <c r="D50" s="27"/>
      <c r="E50" s="19"/>
      <c r="F50" s="88"/>
      <c r="G50" s="18"/>
      <c r="H50" s="18"/>
      <c r="I50" s="78"/>
      <c r="J50" s="90" t="str">
        <f t="shared" si="5"/>
        <v/>
      </c>
      <c r="K50" s="19"/>
      <c r="L50" s="18"/>
      <c r="M50" s="18"/>
      <c r="N50" s="18"/>
      <c r="O50" s="78"/>
      <c r="P50" s="90" t="str">
        <f t="shared" si="6"/>
        <v/>
      </c>
      <c r="Q50" s="19"/>
      <c r="R50" s="18"/>
      <c r="S50" s="18"/>
      <c r="T50" s="18"/>
      <c r="U50" s="78"/>
      <c r="V50" s="90" t="str">
        <f t="shared" si="7"/>
        <v/>
      </c>
      <c r="W50" s="32" t="str">
        <f t="shared" si="4"/>
        <v/>
      </c>
      <c r="X50" s="35"/>
      <c r="Y50" s="30" t="str">
        <f t="shared" si="8"/>
        <v/>
      </c>
    </row>
    <row r="51" spans="2:25" ht="17" thickBot="1" x14ac:dyDescent="0.25">
      <c r="B51" s="24"/>
      <c r="C51" s="25"/>
      <c r="D51" s="28"/>
      <c r="E51" s="75"/>
      <c r="F51" s="92"/>
      <c r="G51" s="93"/>
      <c r="H51" s="93"/>
      <c r="I51" s="94"/>
      <c r="J51" s="136" t="str">
        <f t="shared" si="5"/>
        <v/>
      </c>
      <c r="K51" s="75"/>
      <c r="L51" s="76"/>
      <c r="M51" s="76"/>
      <c r="N51" s="76"/>
      <c r="O51" s="79"/>
      <c r="P51" s="91" t="str">
        <f t="shared" si="6"/>
        <v/>
      </c>
      <c r="Q51" s="75"/>
      <c r="R51" s="76"/>
      <c r="S51" s="76"/>
      <c r="T51" s="76"/>
      <c r="U51" s="79"/>
      <c r="V51" s="91" t="str">
        <f t="shared" si="7"/>
        <v/>
      </c>
      <c r="W51" s="33" t="str">
        <f t="shared" si="4"/>
        <v/>
      </c>
      <c r="X51" s="36"/>
      <c r="Y51" s="81" t="str">
        <f t="shared" si="8"/>
        <v/>
      </c>
    </row>
    <row r="52" spans="2:25" ht="17" thickBot="1" x14ac:dyDescent="0.25">
      <c r="E52" s="5" t="s">
        <v>416</v>
      </c>
      <c r="F52" s="95" t="str">
        <f>IFERROR(AVERAGE(F12:F51),"")</f>
        <v/>
      </c>
      <c r="G52" s="96" t="str">
        <f t="shared" ref="G52:I52" si="9">IFERROR(AVERAGE(G12:G51),"")</f>
        <v/>
      </c>
      <c r="H52" s="96" t="str">
        <f t="shared" si="9"/>
        <v/>
      </c>
      <c r="I52" s="109" t="str">
        <f t="shared" si="9"/>
        <v/>
      </c>
      <c r="J52" s="123" t="str">
        <f>IFERROR(AVERAGE(J12:J51),"")</f>
        <v/>
      </c>
      <c r="K52" s="5" t="s">
        <v>416</v>
      </c>
      <c r="L52" s="95" t="str">
        <f>IFERROR(AVERAGE(L12:L51),"")</f>
        <v/>
      </c>
      <c r="M52" s="95" t="str">
        <f t="shared" ref="M52:O52" si="10">IFERROR(AVERAGE(M12:M51),"")</f>
        <v/>
      </c>
      <c r="N52" s="96" t="str">
        <f t="shared" si="10"/>
        <v/>
      </c>
      <c r="O52" s="48" t="str">
        <f t="shared" si="10"/>
        <v/>
      </c>
      <c r="P52" s="125" t="str">
        <f>IFERROR(AVERAGE(P12:P51),"")</f>
        <v/>
      </c>
      <c r="Q52" s="5" t="s">
        <v>415</v>
      </c>
      <c r="R52" s="95" t="str">
        <f>IFERROR(AVERAGE(R12:R51),"")</f>
        <v/>
      </c>
      <c r="S52" s="95" t="str">
        <f t="shared" ref="S52:U52" si="11">IFERROR(AVERAGE(S12:S51),"")</f>
        <v/>
      </c>
      <c r="T52" s="96" t="str">
        <f t="shared" si="11"/>
        <v/>
      </c>
      <c r="U52" s="48" t="str">
        <f t="shared" si="11"/>
        <v/>
      </c>
      <c r="V52" s="126" t="str">
        <f>IFERROR(AVERAGE(V12:V51),"")</f>
        <v/>
      </c>
      <c r="Y52" s="127" t="str">
        <f>IFERROR(AVERAGE(Y12:Y51),"")</f>
        <v/>
      </c>
    </row>
    <row r="53" spans="2:25" x14ac:dyDescent="0.2">
      <c r="I53" s="110" t="s">
        <v>434</v>
      </c>
      <c r="J53" s="113" t="str">
        <f>IFERROR(AVERAGEIF($D$12:$D$51,"féminin",J12:J51),"")</f>
        <v/>
      </c>
      <c r="O53" s="110" t="s">
        <v>434</v>
      </c>
      <c r="P53" s="113" t="str">
        <f>IFERROR(AVERAGEIF($D$12:$D$51,"féminin",P12:P51),"")</f>
        <v/>
      </c>
      <c r="U53" s="110" t="s">
        <v>434</v>
      </c>
      <c r="V53" s="113" t="str">
        <f>IFERROR(AVERAGEIF($D$12:$D$51,"féminin",V12:V51),"")</f>
        <v/>
      </c>
      <c r="X53" s="110" t="s">
        <v>434</v>
      </c>
      <c r="Y53" s="113" t="str">
        <f>IFERROR(AVERAGEIF($D$12:$D$51,"féminin",Y12:Y51),"")</f>
        <v/>
      </c>
    </row>
    <row r="54" spans="2:25" x14ac:dyDescent="0.2">
      <c r="I54" s="111" t="s">
        <v>435</v>
      </c>
      <c r="J54" s="124" t="str">
        <f>IFERROR(AVERAGEIF($D$12:$D$51,"masculin",J12:J51),"")</f>
        <v/>
      </c>
      <c r="O54" s="111" t="s">
        <v>435</v>
      </c>
      <c r="P54" s="124" t="str">
        <f>IFERROR(AVERAGEIF($D$12:$D$51,"masculin",P12:P51),"")</f>
        <v/>
      </c>
      <c r="U54" s="111" t="s">
        <v>435</v>
      </c>
      <c r="V54" s="124" t="str">
        <f>IFERROR(AVERAGEIF($D$12:$D$51,"masculin",V12:V51),"")</f>
        <v/>
      </c>
      <c r="X54" s="111" t="s">
        <v>435</v>
      </c>
      <c r="Y54" s="124" t="str">
        <f>IFERROR(AVERAGEIF($D$12:$D$51,"masculin",Y12:Y51),"")</f>
        <v/>
      </c>
    </row>
    <row r="55" spans="2:25" ht="17" thickBot="1" x14ac:dyDescent="0.25">
      <c r="I55" s="112" t="s">
        <v>436</v>
      </c>
      <c r="J55" s="114" t="str">
        <f>IFERROR(J54-J53, "")</f>
        <v/>
      </c>
      <c r="O55" s="112" t="s">
        <v>436</v>
      </c>
      <c r="P55" s="114" t="str">
        <f>IFERROR(P54-P53, "")</f>
        <v/>
      </c>
      <c r="U55" s="112" t="s">
        <v>436</v>
      </c>
      <c r="V55" s="114" t="str">
        <f>IFERROR(V54-V53, "")</f>
        <v/>
      </c>
      <c r="X55" s="112" t="s">
        <v>436</v>
      </c>
      <c r="Y55" s="114" t="str">
        <f>IFERROR(Y54-Y53, "")</f>
        <v/>
      </c>
    </row>
  </sheetData>
  <sheetProtection password="E97C" sheet="1" objects="1" scenarios="1"/>
  <mergeCells count="13">
    <mergeCell ref="X10:X11"/>
    <mergeCell ref="Y10:Y11"/>
    <mergeCell ref="B4:D4"/>
    <mergeCell ref="B5:D5"/>
    <mergeCell ref="Q7:Y8"/>
    <mergeCell ref="B10:B11"/>
    <mergeCell ref="C10:C11"/>
    <mergeCell ref="D10:D11"/>
    <mergeCell ref="F10:J10"/>
    <mergeCell ref="L10:P10"/>
    <mergeCell ref="R10:V10"/>
    <mergeCell ref="W10:W11"/>
    <mergeCell ref="K7:L8"/>
  </mergeCells>
  <conditionalFormatting sqref="E12:E51 H12:H51">
    <cfRule type="expression" dxfId="91" priority="21">
      <formula>$H12&gt;Max_1</formula>
    </cfRule>
  </conditionalFormatting>
  <conditionalFormatting sqref="E12:E51 I12:I51">
    <cfRule type="expression" dxfId="90" priority="20">
      <formula>$I12&gt;Max_2</formula>
    </cfRule>
  </conditionalFormatting>
  <conditionalFormatting sqref="F12:I51">
    <cfRule type="expression" dxfId="89" priority="18">
      <formula>AND(OR($J12="AB",$J12="DI",$J12="FM"),NOT(ISBLANK(F12)))</formula>
    </cfRule>
    <cfRule type="expression" dxfId="88" priority="19">
      <formula>AND($J12="4 AFLP ?",  ISBLANK(F12))</formula>
    </cfRule>
  </conditionalFormatting>
  <conditionalFormatting sqref="J12:J51 P12:P51 V12:V51 Y12:Y51">
    <cfRule type="containsText" dxfId="87" priority="16" operator="containsText" text="AB">
      <formula>NOT(ISERROR(SEARCH("AB",J12)))</formula>
    </cfRule>
    <cfRule type="expression" dxfId="86" priority="17">
      <formula>OR(J12="DI",J12="FM")</formula>
    </cfRule>
  </conditionalFormatting>
  <conditionalFormatting sqref="J12:J51 P12:P51 V12:V51">
    <cfRule type="containsText" dxfId="85" priority="5" operator="containsText" text="AFLP">
      <formula>NOT(ISERROR(SEARCH("AFLP",J12)))</formula>
    </cfRule>
  </conditionalFormatting>
  <conditionalFormatting sqref="J55 P55 V55 Y55">
    <cfRule type="expression" dxfId="84" priority="62" stopIfTrue="1">
      <formula>AND(J55&lt;&gt;"",OR(J55&lt;-1,J55&gt;1))</formula>
    </cfRule>
  </conditionalFormatting>
  <conditionalFormatting sqref="K12:K51 N12:N51">
    <cfRule type="expression" dxfId="83" priority="15">
      <formula>$N12&gt;Max_1b</formula>
    </cfRule>
  </conditionalFormatting>
  <conditionalFormatting sqref="K12:K51 O12:O51">
    <cfRule type="expression" dxfId="82" priority="14">
      <formula>$O12&gt;Max_2b</formula>
    </cfRule>
  </conditionalFormatting>
  <conditionalFormatting sqref="L12:O51">
    <cfRule type="expression" dxfId="81" priority="12">
      <formula>AND($P12="4 AFLP ?",  ISBLANK(L12))</formula>
    </cfRule>
    <cfRule type="expression" dxfId="80" priority="13">
      <formula>AND(OR($P12="AB",$P12="DI",$IP2="FM"),NOT(ISBLANK(L12)))</formula>
    </cfRule>
  </conditionalFormatting>
  <conditionalFormatting sqref="Q12:Q51 T12:T51">
    <cfRule type="expression" dxfId="79" priority="11">
      <formula>$T12&gt;Max_1C</formula>
    </cfRule>
  </conditionalFormatting>
  <conditionalFormatting sqref="Q12:Q51 U12:U51">
    <cfRule type="expression" dxfId="78" priority="10">
      <formula>$U12&gt;Max_2C</formula>
    </cfRule>
  </conditionalFormatting>
  <conditionalFormatting sqref="R12:U51">
    <cfRule type="expression" dxfId="77" priority="9">
      <formula>AND(OR($V12="AB",$V12="DI",$V12="FM"),NOT(ISBLANK(R12)))</formula>
    </cfRule>
    <cfRule type="expression" dxfId="76" priority="8">
      <formula>AND($V12="4 AFLP ?",  ISBLANK(R12))</formula>
    </cfRule>
  </conditionalFormatting>
  <conditionalFormatting sqref="W12:W51">
    <cfRule type="expression" dxfId="75" priority="1">
      <formula>SUM(LEFT($W12,1),RIGHT($W12,1))=3</formula>
    </cfRule>
    <cfRule type="expression" dxfId="74" priority="3">
      <formula>SUM(LEFT($W12,1),RIGHT($W12,1))&lt;2</formula>
    </cfRule>
    <cfRule type="expression" dxfId="73" priority="2" stopIfTrue="1">
      <formula>SUM(LEFT($W12,1),RIGHT($W12,1))=2</formula>
    </cfRule>
  </conditionalFormatting>
  <conditionalFormatting sqref="X12:X51">
    <cfRule type="expression" dxfId="72" priority="6">
      <formula xml:space="preserve"> OR(   AND(SUM(LEFT($W12,1),RIGHT($W12,1))&lt;&gt;2,$X12&lt;&gt;""),   AND(SUM(LEFT($W12,1),RIGHT($W12,1))=2,$X12="")  )</formula>
    </cfRule>
    <cfRule type="expression" dxfId="71" priority="7">
      <formula>SUM(LEFT($W12,1),RIGHT($W12,1))=2</formula>
    </cfRule>
  </conditionalFormatting>
  <conditionalFormatting sqref="Y12:Y51">
    <cfRule type="expression" dxfId="70" priority="4">
      <formula>OR(Y12="ERREUR",Y12="Choix pour 1 Note")</formula>
    </cfRule>
  </conditionalFormatting>
  <dataValidations count="12">
    <dataValidation type="list" allowBlank="1" showInputMessage="1" showErrorMessage="1" sqref="Q12:Q51 E12:E51 K12:K51" xr:uid="{00000000-0002-0000-0800-000000000000}">
      <formula1>Répartition</formula1>
    </dataValidation>
    <dataValidation type="list" allowBlank="1" showInputMessage="1" showErrorMessage="1" sqref="D12:D51" xr:uid="{00000000-0002-0000-0800-000001000000}">
      <formula1>Sexe</formula1>
    </dataValidation>
    <dataValidation type="list" allowBlank="1" showInputMessage="1" showErrorMessage="1" sqref="H11:I11 T11:U11 N11:O11" xr:uid="{00000000-0002-0000-0800-000002000000}">
      <formula1>AFLP</formula1>
    </dataValidation>
    <dataValidation type="decimal" allowBlank="1" showInputMessage="1" showErrorMessage="1" sqref="F12:F51 R12:R51 L12:L51" xr:uid="{00000000-0002-0000-0800-000003000000}">
      <formula1>0</formula1>
      <formula2>7</formula2>
    </dataValidation>
    <dataValidation type="decimal" allowBlank="1" showInputMessage="1" showErrorMessage="1" sqref="S12:S51 M12:M51 G12:G51" xr:uid="{00000000-0002-0000-0800-000004000000}">
      <formula1>0</formula1>
      <formula2>5</formula2>
    </dataValidation>
    <dataValidation type="list" allowBlank="1" showInputMessage="1" showErrorMessage="1" sqref="U12:U51" xr:uid="{00000000-0002-0000-0800-000005000000}">
      <formula1>CHOOSE(Max_2C/2,Répartition_2_6,Répartition_4_4,Répartition_6_2)</formula1>
    </dataValidation>
    <dataValidation type="list" showInputMessage="1" showErrorMessage="1" sqref="T12:T51" xr:uid="{00000000-0002-0000-0800-000006000000}">
      <formula1>CHOOSE(Max_1C/2,Répartition_2_6,Répartition_4_4,Répartition_6_2)</formula1>
    </dataValidation>
    <dataValidation type="list" showInputMessage="1" showErrorMessage="1" sqref="O12:O51" xr:uid="{00000000-0002-0000-0800-000007000000}">
      <formula1>CHOOSE(Max_2b/2,Répartition_2_6,Répartition_4_4,Répartition_6_2)</formula1>
    </dataValidation>
    <dataValidation type="list" showInputMessage="1" showErrorMessage="1" sqref="N12:N51" xr:uid="{00000000-0002-0000-0800-000008000000}">
      <formula1>CHOOSE(Max_1b/2,Répartition_2_6,Répartition_4_4,Répartition_6_2)</formula1>
    </dataValidation>
    <dataValidation type="list" showInputMessage="1" showErrorMessage="1" sqref="I12:I51" xr:uid="{00000000-0002-0000-0800-000009000000}">
      <formula1>CHOOSE(Max_2/2,Répartition_2_6,Répartition_4_4,Répartition_6_2)</formula1>
    </dataValidation>
    <dataValidation type="list" showInputMessage="1" showErrorMessage="1" sqref="H12:H51" xr:uid="{00000000-0002-0000-0800-00000A000000}">
      <formula1>CHOOSE(Max_1/2,Répartition_2_6,Répartition_4_4,Répartition_6_2)</formula1>
    </dataValidation>
    <dataValidation type="list" allowBlank="1" showInputMessage="1" showErrorMessage="1" sqref="X12:X51" xr:uid="{00000000-0002-0000-0800-00000B000000}">
      <formula1>IF( SUM(LEFT($W12,1),RIGHT($W12,1))=2,Choix_1Note,"")</formula1>
    </dataValidation>
  </dataValidations>
  <hyperlinks>
    <hyperlink ref="K7:L8" location="Accueil!A1" display="Retour Accueil" xr:uid="{00000000-0004-0000-0800-000000000000}"/>
  </hyperlink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17</vt:i4>
      </vt:variant>
      <vt:variant>
        <vt:lpstr>Plages nommées</vt:lpstr>
      </vt:variant>
      <vt:variant>
        <vt:i4>48</vt:i4>
      </vt:variant>
    </vt:vector>
  </HeadingPairs>
  <TitlesOfParts>
    <vt:vector size="65" baseType="lpstr">
      <vt:lpstr>Accueil</vt:lpstr>
      <vt:lpstr>Textes</vt:lpstr>
      <vt:lpstr>Groupe1</vt:lpstr>
      <vt:lpstr>Groupe2</vt:lpstr>
      <vt:lpstr>Groupe3</vt:lpstr>
      <vt:lpstr>Groupe4</vt:lpstr>
      <vt:lpstr>Groupe5</vt:lpstr>
      <vt:lpstr>Groupe6</vt:lpstr>
      <vt:lpstr>Groupe7</vt:lpstr>
      <vt:lpstr>Groupe8</vt:lpstr>
      <vt:lpstr>Groupe9</vt:lpstr>
      <vt:lpstr>Groupe10</vt:lpstr>
      <vt:lpstr>Stats</vt:lpstr>
      <vt:lpstr>Moteur</vt:lpstr>
      <vt:lpstr>EtabAin</vt:lpstr>
      <vt:lpstr>EtabLoire</vt:lpstr>
      <vt:lpstr>EtabRhone</vt:lpstr>
      <vt:lpstr>AFLP</vt:lpstr>
      <vt:lpstr>CA</vt:lpstr>
      <vt:lpstr>CA1_</vt:lpstr>
      <vt:lpstr>CA2_</vt:lpstr>
      <vt:lpstr>CA3_</vt:lpstr>
      <vt:lpstr>CA4_</vt:lpstr>
      <vt:lpstr>CA5_</vt:lpstr>
      <vt:lpstr>Cfa_Mfr_Agri_Ain</vt:lpstr>
      <vt:lpstr>Cfa_Mfr_Agri_Loire</vt:lpstr>
      <vt:lpstr>Cfa_Mfr_Agri_Rhône</vt:lpstr>
      <vt:lpstr>Choix_1Note</vt:lpstr>
      <vt:lpstr>LP_Pr_Ain</vt:lpstr>
      <vt:lpstr>LP_Pr_Loire</vt:lpstr>
      <vt:lpstr>LP_Pr_Rhône</vt:lpstr>
      <vt:lpstr>LP_Pu_Ain</vt:lpstr>
      <vt:lpstr>LP_Pu_Loire</vt:lpstr>
      <vt:lpstr>LP_Pu_Rhône</vt:lpstr>
      <vt:lpstr>Lyc_LPO_Pr_Ain</vt:lpstr>
      <vt:lpstr>Lyc_LPO_Pr_Loire</vt:lpstr>
      <vt:lpstr>Lyc_LPO_Pr_Rhône</vt:lpstr>
      <vt:lpstr>Lyc_LPO_Pu_Ain</vt:lpstr>
      <vt:lpstr>Lyc_LPO_Pu_Loire</vt:lpstr>
      <vt:lpstr>Lyc_LPO_Pu_Rhône</vt:lpstr>
      <vt:lpstr>Répartition</vt:lpstr>
      <vt:lpstr>Répartition_2_6</vt:lpstr>
      <vt:lpstr>Répartition_4_4</vt:lpstr>
      <vt:lpstr>Répartition_6_2</vt:lpstr>
      <vt:lpstr>repartitionPTS</vt:lpstr>
      <vt:lpstr>Session</vt:lpstr>
      <vt:lpstr>Sexe</vt:lpstr>
      <vt:lpstr>Type</vt:lpstr>
      <vt:lpstr>ventilation</vt:lpstr>
      <vt:lpstr>EtabLoire!Ventilation_2_6</vt:lpstr>
      <vt:lpstr>EtabRhone!Ventilation_2_6</vt:lpstr>
      <vt:lpstr>Groupe10!Ventilation_2_6</vt:lpstr>
      <vt:lpstr>Groupe2!Ventilation_2_6</vt:lpstr>
      <vt:lpstr>Groupe3!Ventilation_2_6</vt:lpstr>
      <vt:lpstr>Groupe4!Ventilation_2_6</vt:lpstr>
      <vt:lpstr>Groupe5!Ventilation_2_6</vt:lpstr>
      <vt:lpstr>Groupe6!Ventilation_2_6</vt:lpstr>
      <vt:lpstr>Groupe7!Ventilation_2_6</vt:lpstr>
      <vt:lpstr>Groupe8!Ventilation_2_6</vt:lpstr>
      <vt:lpstr>Groupe9!Ventilation_2_6</vt:lpstr>
      <vt:lpstr>Stats!Ventilation_2_6</vt:lpstr>
      <vt:lpstr>Textes!Ventilation_2_6</vt:lpstr>
      <vt:lpstr>Ventilation_2_6</vt:lpstr>
      <vt:lpstr>Ventilation_4_4</vt:lpstr>
      <vt:lpstr>Ventilation_6_2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Philippe Bouzonnet</dc:creator>
  <cp:lastModifiedBy>Philippe Bouzonnet</cp:lastModifiedBy>
  <dcterms:created xsi:type="dcterms:W3CDTF">2023-10-17T13:31:22Z</dcterms:created>
  <dcterms:modified xsi:type="dcterms:W3CDTF">2024-02-06T07:05:02Z</dcterms:modified>
</cp:coreProperties>
</file>